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" yWindow="645" windowWidth="17835" windowHeight="7260" activeTab="3"/>
  </bookViews>
  <sheets>
    <sheet name="改善後データ" sheetId="2" r:id="rId1"/>
    <sheet name="改善前" sheetId="5" r:id="rId2"/>
    <sheet name="改善後" sheetId="8" r:id="rId3"/>
    <sheet name="改善後データ (平均値など)" sheetId="9" r:id="rId4"/>
  </sheets>
  <calcPr calcId="125725"/>
</workbook>
</file>

<file path=xl/calcChain.xml><?xml version="1.0" encoding="utf-8"?>
<calcChain xmlns="http://schemas.openxmlformats.org/spreadsheetml/2006/main">
  <c r="I6" i="9"/>
  <c r="I8"/>
  <c r="I7"/>
  <c r="I5"/>
  <c r="I4"/>
  <c r="I3"/>
  <c r="I5" i="2"/>
  <c r="L4" s="1"/>
  <c r="M4" s="1"/>
  <c r="L5" s="1"/>
  <c r="M5" s="1"/>
  <c r="L6" s="1"/>
  <c r="M6" s="1"/>
  <c r="L7" s="1"/>
  <c r="M7" s="1"/>
  <c r="L8" s="1"/>
  <c r="M8" s="1"/>
  <c r="L9" s="1"/>
  <c r="M9" s="1"/>
  <c r="L10" s="1"/>
  <c r="M10" s="1"/>
  <c r="L11" s="1"/>
  <c r="M11" s="1"/>
  <c r="I4"/>
  <c r="I6" l="1"/>
  <c r="I3"/>
  <c r="I7" s="1"/>
  <c r="I8" l="1"/>
</calcChain>
</file>

<file path=xl/sharedStrings.xml><?xml version="1.0" encoding="utf-8"?>
<sst xmlns="http://schemas.openxmlformats.org/spreadsheetml/2006/main" count="49" uniqueCount="26">
  <si>
    <t>ネジの重量</t>
    <rPh sb="3" eb="5">
      <t>ジュウリョウ</t>
    </rPh>
    <phoneticPr fontId="2"/>
  </si>
  <si>
    <t>ネジの個数</t>
    <rPh sb="3" eb="5">
      <t>コスウ</t>
    </rPh>
    <phoneticPr fontId="2"/>
  </si>
  <si>
    <t>MAX値</t>
    <rPh sb="3" eb="4">
      <t>チ</t>
    </rPh>
    <phoneticPr fontId="2"/>
  </si>
  <si>
    <t>MIN値</t>
    <rPh sb="3" eb="4">
      <t>チ</t>
    </rPh>
    <phoneticPr fontId="2"/>
  </si>
  <si>
    <t>範囲</t>
    <rPh sb="0" eb="2">
      <t>ハンイ</t>
    </rPh>
    <phoneticPr fontId="2"/>
  </si>
  <si>
    <t>区間数</t>
    <rPh sb="0" eb="3">
      <t>クカンスウ</t>
    </rPh>
    <phoneticPr fontId="2"/>
  </si>
  <si>
    <t>区間幅</t>
    <rPh sb="0" eb="3">
      <t>クカンハバ</t>
    </rPh>
    <phoneticPr fontId="2"/>
  </si>
  <si>
    <t>データ区間</t>
  </si>
  <si>
    <t>次の級</t>
  </si>
  <si>
    <t>頻度</t>
  </si>
  <si>
    <t>下限</t>
    <rPh sb="0" eb="2">
      <t>カゲン</t>
    </rPh>
    <phoneticPr fontId="2"/>
  </si>
  <si>
    <t>上限</t>
    <rPh sb="0" eb="2">
      <t>ジョウゲン</t>
    </rPh>
    <phoneticPr fontId="2"/>
  </si>
  <si>
    <t>仮区間数</t>
    <rPh sb="0" eb="1">
      <t>カリ</t>
    </rPh>
    <rPh sb="1" eb="4">
      <t>クカンスウ</t>
    </rPh>
    <phoneticPr fontId="2"/>
  </si>
  <si>
    <t>仮区間幅</t>
    <rPh sb="0" eb="1">
      <t>カリ</t>
    </rPh>
    <rPh sb="1" eb="4">
      <t>クカンハバ</t>
    </rPh>
    <phoneticPr fontId="2"/>
  </si>
  <si>
    <t>→</t>
    <phoneticPr fontId="2"/>
  </si>
  <si>
    <t>101～105</t>
    <phoneticPr fontId="2"/>
  </si>
  <si>
    <t>～109</t>
    <phoneticPr fontId="2"/>
  </si>
  <si>
    <t>～113</t>
    <phoneticPr fontId="2"/>
  </si>
  <si>
    <t>～117</t>
    <phoneticPr fontId="2"/>
  </si>
  <si>
    <t>～121</t>
    <phoneticPr fontId="2"/>
  </si>
  <si>
    <t>～125</t>
    <phoneticPr fontId="2"/>
  </si>
  <si>
    <t>～129</t>
    <phoneticPr fontId="2"/>
  </si>
  <si>
    <t>～133</t>
    <phoneticPr fontId="2"/>
  </si>
  <si>
    <t>平均値</t>
    <rPh sb="0" eb="3">
      <t>ヘイキンチ</t>
    </rPh>
    <phoneticPr fontId="2"/>
  </si>
  <si>
    <t>中央値</t>
    <rPh sb="0" eb="3">
      <t>チュウオウチ</t>
    </rPh>
    <phoneticPr fontId="2"/>
  </si>
  <si>
    <t>最頻値</t>
    <rPh sb="0" eb="3">
      <t>サイヒンチ</t>
    </rPh>
    <phoneticPr fontId="2"/>
  </si>
</sst>
</file>

<file path=xl/styles.xml><?xml version="1.0" encoding="utf-8"?>
<styleSheet xmlns="http://schemas.openxmlformats.org/spreadsheetml/2006/main">
  <numFmts count="1">
    <numFmt numFmtId="176" formatCode="#,##0.0;[Red]\-#,##0.0"/>
  </numFmts>
  <fonts count="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38" fontId="0" fillId="0" borderId="0" xfId="0" applyNumberFormat="1">
      <alignment vertical="center"/>
    </xf>
    <xf numFmtId="38" fontId="0" fillId="0" borderId="1" xfId="0" applyNumberFormat="1" applyBorder="1">
      <alignment vertical="center"/>
    </xf>
    <xf numFmtId="38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176" fontId="0" fillId="0" borderId="0" xfId="1" applyNumberFormat="1" applyFont="1">
      <alignment vertical="center"/>
    </xf>
    <xf numFmtId="176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0" xfId="0" applyNumberFormat="1" applyFill="1" applyBorder="1" applyAlignment="1">
      <alignment vertical="center"/>
    </xf>
    <xf numFmtId="176" fontId="0" fillId="0" borderId="1" xfId="0" applyNumberForma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改善前!$E$2:$E$9</c:f>
              <c:strCache>
                <c:ptCount val="8"/>
                <c:pt idx="0">
                  <c:v>101～105</c:v>
                </c:pt>
                <c:pt idx="1">
                  <c:v>～109</c:v>
                </c:pt>
                <c:pt idx="2">
                  <c:v>～113</c:v>
                </c:pt>
                <c:pt idx="3">
                  <c:v>～117</c:v>
                </c:pt>
                <c:pt idx="4">
                  <c:v>～121</c:v>
                </c:pt>
                <c:pt idx="5">
                  <c:v>～125</c:v>
                </c:pt>
                <c:pt idx="6">
                  <c:v>～129</c:v>
                </c:pt>
                <c:pt idx="7">
                  <c:v>～133</c:v>
                </c:pt>
              </c:strCache>
            </c:strRef>
          </c:cat>
          <c:val>
            <c:numRef>
              <c:f>改善前!$F$2:$F$9</c:f>
              <c:numCache>
                <c:formatCode>General</c:formatCode>
                <c:ptCount val="8"/>
                <c:pt idx="0">
                  <c:v>12</c:v>
                </c:pt>
                <c:pt idx="1">
                  <c:v>9</c:v>
                </c:pt>
                <c:pt idx="2">
                  <c:v>8</c:v>
                </c:pt>
                <c:pt idx="3">
                  <c:v>14</c:v>
                </c:pt>
                <c:pt idx="4">
                  <c:v>6</c:v>
                </c:pt>
                <c:pt idx="5">
                  <c:v>12</c:v>
                </c:pt>
                <c:pt idx="6">
                  <c:v>5</c:v>
                </c:pt>
                <c:pt idx="7">
                  <c:v>4</c:v>
                </c:pt>
              </c:numCache>
            </c:numRef>
          </c:val>
        </c:ser>
        <c:axId val="61702912"/>
        <c:axId val="61704448"/>
      </c:barChart>
      <c:catAx>
        <c:axId val="61702912"/>
        <c:scaling>
          <c:orientation val="minMax"/>
        </c:scaling>
        <c:axPos val="b"/>
        <c:tickLblPos val="nextTo"/>
        <c:crossAx val="61704448"/>
        <c:crosses val="autoZero"/>
        <c:auto val="1"/>
        <c:lblAlgn val="ctr"/>
        <c:lblOffset val="100"/>
      </c:catAx>
      <c:valAx>
        <c:axId val="61704448"/>
        <c:scaling>
          <c:orientation val="minMax"/>
        </c:scaling>
        <c:axPos val="l"/>
        <c:majorGridlines/>
        <c:numFmt formatCode="General" sourceLinked="1"/>
        <c:tickLblPos val="nextTo"/>
        <c:crossAx val="61702912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改善後!$E$2:$E$10</c:f>
              <c:strCache>
                <c:ptCount val="9"/>
                <c:pt idx="0">
                  <c:v>101～105</c:v>
                </c:pt>
                <c:pt idx="1">
                  <c:v>～109</c:v>
                </c:pt>
                <c:pt idx="2">
                  <c:v>～113</c:v>
                </c:pt>
                <c:pt idx="3">
                  <c:v>～117</c:v>
                </c:pt>
                <c:pt idx="4">
                  <c:v>～121</c:v>
                </c:pt>
                <c:pt idx="5">
                  <c:v>～125</c:v>
                </c:pt>
                <c:pt idx="6">
                  <c:v>～129</c:v>
                </c:pt>
                <c:pt idx="7">
                  <c:v>～133</c:v>
                </c:pt>
                <c:pt idx="8">
                  <c:v>次の級</c:v>
                </c:pt>
              </c:strCache>
            </c:strRef>
          </c:cat>
          <c:val>
            <c:numRef>
              <c:f>改善後!$F$2:$F$10</c:f>
              <c:numCache>
                <c:formatCode>General</c:formatCode>
                <c:ptCount val="9"/>
                <c:pt idx="0">
                  <c:v>3</c:v>
                </c:pt>
                <c:pt idx="1">
                  <c:v>8</c:v>
                </c:pt>
                <c:pt idx="2">
                  <c:v>13</c:v>
                </c:pt>
                <c:pt idx="3">
                  <c:v>17</c:v>
                </c:pt>
                <c:pt idx="4">
                  <c:v>13</c:v>
                </c:pt>
                <c:pt idx="5">
                  <c:v>11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</c:ser>
        <c:axId val="132335104"/>
        <c:axId val="132336640"/>
      </c:barChart>
      <c:catAx>
        <c:axId val="132335104"/>
        <c:scaling>
          <c:orientation val="minMax"/>
        </c:scaling>
        <c:axPos val="b"/>
        <c:tickLblPos val="nextTo"/>
        <c:crossAx val="132336640"/>
        <c:crosses val="autoZero"/>
        <c:auto val="1"/>
        <c:lblAlgn val="ctr"/>
        <c:lblOffset val="100"/>
      </c:catAx>
      <c:valAx>
        <c:axId val="132336640"/>
        <c:scaling>
          <c:orientation val="minMax"/>
        </c:scaling>
        <c:axPos val="l"/>
        <c:majorGridlines/>
        <c:numFmt formatCode="General" sourceLinked="1"/>
        <c:tickLblPos val="nextTo"/>
        <c:crossAx val="132335104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5</xdr:row>
      <xdr:rowOff>161925</xdr:rowOff>
    </xdr:from>
    <xdr:to>
      <xdr:col>13</xdr:col>
      <xdr:colOff>76200</xdr:colOff>
      <xdr:row>21</xdr:row>
      <xdr:rowOff>152400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7</xdr:row>
      <xdr:rowOff>95250</xdr:rowOff>
    </xdr:from>
    <xdr:to>
      <xdr:col>13</xdr:col>
      <xdr:colOff>619125</xdr:colOff>
      <xdr:row>23</xdr:row>
      <xdr:rowOff>85725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22"/>
  <sheetViews>
    <sheetView topLeftCell="A2" workbookViewId="0">
      <selection activeCell="E25" sqref="E25"/>
    </sheetView>
  </sheetViews>
  <sheetFormatPr defaultRowHeight="13.5"/>
  <cols>
    <col min="2" max="2" width="4.625" customWidth="1"/>
    <col min="8" max="8" width="10.5" bestFit="1" customWidth="1"/>
  </cols>
  <sheetData>
    <row r="2" spans="2:13">
      <c r="B2" t="s">
        <v>0</v>
      </c>
    </row>
    <row r="3" spans="2:13">
      <c r="C3" s="3">
        <v>122</v>
      </c>
      <c r="D3" s="3">
        <v>113</v>
      </c>
      <c r="E3" s="3">
        <v>123</v>
      </c>
      <c r="F3" s="3">
        <v>123</v>
      </c>
      <c r="H3" s="5" t="s">
        <v>1</v>
      </c>
      <c r="I3" s="5">
        <f>COUNTA(C3:F22)</f>
        <v>70</v>
      </c>
      <c r="K3" s="5" t="s">
        <v>5</v>
      </c>
      <c r="L3" s="5" t="s">
        <v>10</v>
      </c>
      <c r="M3" s="5" t="s">
        <v>11</v>
      </c>
    </row>
    <row r="4" spans="2:13">
      <c r="C4" s="3">
        <v>119</v>
      </c>
      <c r="D4" s="3">
        <v>115</v>
      </c>
      <c r="E4" s="3">
        <v>114</v>
      </c>
      <c r="F4" s="3">
        <v>115</v>
      </c>
      <c r="H4" s="5" t="s">
        <v>2</v>
      </c>
      <c r="I4" s="12">
        <f>MAX(C3:F22)</f>
        <v>130</v>
      </c>
      <c r="K4" s="5">
        <v>1</v>
      </c>
      <c r="L4" s="2">
        <f>I5</f>
        <v>101</v>
      </c>
      <c r="M4" s="2">
        <f>L4+$I$10</f>
        <v>105</v>
      </c>
    </row>
    <row r="5" spans="2:13">
      <c r="C5" s="3">
        <v>112</v>
      </c>
      <c r="D5" s="3">
        <v>110</v>
      </c>
      <c r="E5" s="3">
        <v>121</v>
      </c>
      <c r="F5" s="3">
        <v>121</v>
      </c>
      <c r="H5" s="5" t="s">
        <v>3</v>
      </c>
      <c r="I5" s="2">
        <f>MIN(C3:F22)</f>
        <v>101</v>
      </c>
      <c r="K5" s="5">
        <v>2</v>
      </c>
      <c r="L5" s="2">
        <f>M4</f>
        <v>105</v>
      </c>
      <c r="M5" s="2">
        <f t="shared" ref="M5:M11" si="0">L5+$I$10</f>
        <v>109</v>
      </c>
    </row>
    <row r="6" spans="2:13">
      <c r="C6" s="3">
        <v>117</v>
      </c>
      <c r="D6" s="3">
        <v>122</v>
      </c>
      <c r="E6" s="3">
        <v>120</v>
      </c>
      <c r="F6" s="3">
        <v>115</v>
      </c>
      <c r="H6" s="6" t="s">
        <v>4</v>
      </c>
      <c r="I6" s="2">
        <f>I4-I5</f>
        <v>29</v>
      </c>
      <c r="K6" s="5">
        <v>3</v>
      </c>
      <c r="L6" s="2">
        <f t="shared" ref="L6:L10" si="1">M5</f>
        <v>109</v>
      </c>
      <c r="M6" s="2">
        <f t="shared" si="0"/>
        <v>113</v>
      </c>
    </row>
    <row r="7" spans="2:13">
      <c r="C7" s="3">
        <v>110</v>
      </c>
      <c r="D7" s="3">
        <v>115</v>
      </c>
      <c r="E7" s="3">
        <v>130</v>
      </c>
      <c r="F7" s="3">
        <v>112</v>
      </c>
      <c r="H7" s="6" t="s">
        <v>5</v>
      </c>
      <c r="I7" s="5">
        <f>LOG(I3,2)+1</f>
        <v>7.1292830169449672</v>
      </c>
      <c r="K7" s="5">
        <v>4</v>
      </c>
      <c r="L7" s="2">
        <f t="shared" si="1"/>
        <v>113</v>
      </c>
      <c r="M7" s="2">
        <f t="shared" si="0"/>
        <v>117</v>
      </c>
    </row>
    <row r="8" spans="2:13">
      <c r="C8" s="3">
        <v>105</v>
      </c>
      <c r="D8" s="3">
        <v>118</v>
      </c>
      <c r="E8" s="3">
        <v>129</v>
      </c>
      <c r="F8" s="3">
        <v>120</v>
      </c>
      <c r="H8" s="6" t="s">
        <v>6</v>
      </c>
      <c r="I8" s="5">
        <f>I6/I7</f>
        <v>4.0677302235123003</v>
      </c>
      <c r="K8" s="5">
        <v>5</v>
      </c>
      <c r="L8" s="2">
        <f t="shared" si="1"/>
        <v>117</v>
      </c>
      <c r="M8" s="2">
        <f t="shared" si="0"/>
        <v>121</v>
      </c>
    </row>
    <row r="9" spans="2:13">
      <c r="C9" s="3">
        <v>124</v>
      </c>
      <c r="D9" s="3">
        <v>116</v>
      </c>
      <c r="E9" s="3">
        <v>120</v>
      </c>
      <c r="F9" s="3">
        <v>120</v>
      </c>
      <c r="H9" s="6" t="s">
        <v>12</v>
      </c>
      <c r="I9" s="5">
        <v>7</v>
      </c>
      <c r="K9" s="5">
        <v>6</v>
      </c>
      <c r="L9" s="2">
        <f t="shared" si="1"/>
        <v>121</v>
      </c>
      <c r="M9" s="2">
        <f t="shared" si="0"/>
        <v>125</v>
      </c>
    </row>
    <row r="10" spans="2:13">
      <c r="C10" s="3">
        <v>115</v>
      </c>
      <c r="D10" s="3">
        <v>101</v>
      </c>
      <c r="E10" s="3">
        <v>115</v>
      </c>
      <c r="F10" s="3">
        <v>120</v>
      </c>
      <c r="H10" s="6" t="s">
        <v>13</v>
      </c>
      <c r="I10" s="5">
        <v>4</v>
      </c>
      <c r="K10" s="5">
        <v>7</v>
      </c>
      <c r="L10" s="2">
        <f t="shared" si="1"/>
        <v>125</v>
      </c>
      <c r="M10" s="2">
        <f t="shared" si="0"/>
        <v>129</v>
      </c>
    </row>
    <row r="11" spans="2:13">
      <c r="C11" s="3">
        <v>123</v>
      </c>
      <c r="D11" s="3">
        <v>106</v>
      </c>
      <c r="E11" s="3">
        <v>123</v>
      </c>
      <c r="F11" s="3">
        <v>112</v>
      </c>
      <c r="I11" s="7"/>
      <c r="J11" s="7"/>
      <c r="K11" s="12">
        <v>8</v>
      </c>
      <c r="L11" s="2">
        <f>M10</f>
        <v>129</v>
      </c>
      <c r="M11" s="2">
        <f t="shared" si="0"/>
        <v>133</v>
      </c>
    </row>
    <row r="12" spans="2:13">
      <c r="C12" s="3">
        <v>111</v>
      </c>
      <c r="D12" s="3">
        <v>106</v>
      </c>
      <c r="E12" s="3">
        <v>128</v>
      </c>
      <c r="F12" s="3">
        <v>128</v>
      </c>
      <c r="I12" s="7"/>
      <c r="J12" s="7"/>
      <c r="K12" s="7"/>
    </row>
    <row r="13" spans="2:13">
      <c r="C13" s="3">
        <v>122</v>
      </c>
      <c r="D13" s="3">
        <v>107</v>
      </c>
      <c r="E13" s="3">
        <v>109</v>
      </c>
      <c r="F13" s="3">
        <v>112</v>
      </c>
      <c r="H13" s="1"/>
      <c r="I13" s="7"/>
      <c r="J13" s="7"/>
      <c r="K13" s="7"/>
    </row>
    <row r="14" spans="2:13">
      <c r="C14" s="3">
        <v>117</v>
      </c>
      <c r="D14" s="3">
        <v>112</v>
      </c>
      <c r="E14" s="3">
        <v>106</v>
      </c>
      <c r="F14" s="3">
        <v>126</v>
      </c>
      <c r="H14" s="8"/>
      <c r="I14" s="7"/>
      <c r="J14" s="7"/>
      <c r="K14" s="7"/>
    </row>
    <row r="15" spans="2:13">
      <c r="C15" s="3">
        <v>117</v>
      </c>
      <c r="D15" s="3">
        <v>114</v>
      </c>
      <c r="E15" s="3">
        <v>120</v>
      </c>
      <c r="F15" s="3">
        <v>107</v>
      </c>
      <c r="H15" s="8"/>
      <c r="I15" s="7"/>
      <c r="J15" s="7"/>
      <c r="K15" s="7"/>
    </row>
    <row r="16" spans="2:13">
      <c r="C16" s="3">
        <v>121</v>
      </c>
      <c r="D16" s="3">
        <v>114</v>
      </c>
      <c r="E16" s="3">
        <v>110</v>
      </c>
      <c r="F16" s="3">
        <v>123</v>
      </c>
      <c r="H16" s="8"/>
      <c r="I16" s="7"/>
      <c r="J16" s="7"/>
      <c r="K16" s="7"/>
    </row>
    <row r="17" spans="3:11">
      <c r="C17" s="3">
        <v>123</v>
      </c>
      <c r="D17" s="3">
        <v>122</v>
      </c>
      <c r="E17" s="3">
        <v>108</v>
      </c>
      <c r="F17" s="3">
        <v>117</v>
      </c>
      <c r="H17" s="8"/>
      <c r="I17" s="7"/>
      <c r="J17" s="7"/>
      <c r="K17" s="7"/>
    </row>
    <row r="18" spans="3:11">
      <c r="C18" s="3">
        <v>117</v>
      </c>
      <c r="D18" s="3">
        <v>103</v>
      </c>
      <c r="E18" s="4"/>
      <c r="F18" s="4"/>
      <c r="H18" s="8"/>
      <c r="I18" s="7"/>
      <c r="J18" s="7"/>
      <c r="K18" s="7"/>
    </row>
    <row r="19" spans="3:11">
      <c r="C19" s="3">
        <v>114</v>
      </c>
      <c r="D19" s="3">
        <v>107</v>
      </c>
      <c r="E19" s="4"/>
      <c r="F19" s="4"/>
      <c r="H19" s="8"/>
      <c r="I19" s="7"/>
      <c r="J19" s="1"/>
      <c r="K19" s="1"/>
    </row>
    <row r="20" spans="3:11">
      <c r="C20" s="3">
        <v>121</v>
      </c>
      <c r="D20" s="3">
        <v>110</v>
      </c>
      <c r="E20" s="4"/>
      <c r="F20" s="4"/>
    </row>
    <row r="21" spans="3:11">
      <c r="C21" s="3">
        <v>120</v>
      </c>
      <c r="D21" s="3">
        <v>112</v>
      </c>
      <c r="E21" s="4"/>
      <c r="F21" s="4"/>
    </row>
    <row r="22" spans="3:11">
      <c r="C22" s="3">
        <v>115</v>
      </c>
      <c r="D22" s="3">
        <v>113</v>
      </c>
      <c r="E22" s="4"/>
      <c r="F22" s="4"/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C20" sqref="C20"/>
    </sheetView>
  </sheetViews>
  <sheetFormatPr defaultRowHeight="13.5"/>
  <sheetData>
    <row r="1" spans="1:6">
      <c r="A1" s="11" t="s">
        <v>7</v>
      </c>
      <c r="B1" s="11" t="s">
        <v>9</v>
      </c>
      <c r="E1" s="11" t="s">
        <v>7</v>
      </c>
      <c r="F1" s="11" t="s">
        <v>9</v>
      </c>
    </row>
    <row r="2" spans="1:6">
      <c r="A2" s="13">
        <v>105</v>
      </c>
      <c r="B2" s="9">
        <v>12</v>
      </c>
      <c r="E2" s="13" t="s">
        <v>15</v>
      </c>
      <c r="F2" s="9">
        <v>12</v>
      </c>
    </row>
    <row r="3" spans="1:6">
      <c r="A3" s="13">
        <v>109</v>
      </c>
      <c r="B3" s="9">
        <v>9</v>
      </c>
      <c r="E3" s="13" t="s">
        <v>16</v>
      </c>
      <c r="F3" s="9">
        <v>9</v>
      </c>
    </row>
    <row r="4" spans="1:6">
      <c r="A4" s="13">
        <v>113</v>
      </c>
      <c r="B4" s="9">
        <v>8</v>
      </c>
      <c r="E4" s="13" t="s">
        <v>17</v>
      </c>
      <c r="F4" s="9">
        <v>8</v>
      </c>
    </row>
    <row r="5" spans="1:6">
      <c r="A5" s="13">
        <v>117</v>
      </c>
      <c r="B5" s="9">
        <v>14</v>
      </c>
      <c r="D5" t="s">
        <v>14</v>
      </c>
      <c r="E5" s="13" t="s">
        <v>18</v>
      </c>
      <c r="F5" s="9">
        <v>14</v>
      </c>
    </row>
    <row r="6" spans="1:6">
      <c r="A6" s="13">
        <v>121</v>
      </c>
      <c r="B6" s="9">
        <v>6</v>
      </c>
      <c r="E6" s="13" t="s">
        <v>19</v>
      </c>
      <c r="F6" s="9">
        <v>6</v>
      </c>
    </row>
    <row r="7" spans="1:6">
      <c r="A7" s="13">
        <v>125</v>
      </c>
      <c r="B7" s="9">
        <v>12</v>
      </c>
      <c r="E7" s="13" t="s">
        <v>20</v>
      </c>
      <c r="F7" s="9">
        <v>12</v>
      </c>
    </row>
    <row r="8" spans="1:6">
      <c r="A8" s="13">
        <v>129</v>
      </c>
      <c r="B8" s="9">
        <v>5</v>
      </c>
      <c r="E8" s="13" t="s">
        <v>21</v>
      </c>
      <c r="F8" s="9">
        <v>5</v>
      </c>
    </row>
    <row r="9" spans="1:6">
      <c r="A9" s="13">
        <v>133</v>
      </c>
      <c r="B9" s="9">
        <v>4</v>
      </c>
      <c r="E9" s="13" t="s">
        <v>22</v>
      </c>
      <c r="F9" s="9">
        <v>4</v>
      </c>
    </row>
    <row r="10" spans="1:6" ht="14.25" thickBot="1">
      <c r="A10" s="10" t="s">
        <v>8</v>
      </c>
      <c r="B10" s="10">
        <v>0</v>
      </c>
      <c r="E10" s="10" t="s">
        <v>8</v>
      </c>
      <c r="F10" s="10">
        <v>0</v>
      </c>
    </row>
  </sheetData>
  <sortState ref="A2:A9">
    <sortCondition ref="A2"/>
  </sortState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C20" sqref="C20"/>
    </sheetView>
  </sheetViews>
  <sheetFormatPr defaultRowHeight="13.5"/>
  <sheetData>
    <row r="1" spans="1:6">
      <c r="A1" s="11" t="s">
        <v>7</v>
      </c>
      <c r="B1" s="11" t="s">
        <v>9</v>
      </c>
      <c r="E1" s="11" t="s">
        <v>7</v>
      </c>
      <c r="F1" s="11" t="s">
        <v>9</v>
      </c>
    </row>
    <row r="2" spans="1:6">
      <c r="A2" s="13">
        <v>105</v>
      </c>
      <c r="B2" s="9">
        <v>3</v>
      </c>
      <c r="E2" s="13" t="s">
        <v>15</v>
      </c>
      <c r="F2" s="9">
        <v>3</v>
      </c>
    </row>
    <row r="3" spans="1:6">
      <c r="A3" s="13">
        <v>109</v>
      </c>
      <c r="B3" s="9">
        <v>8</v>
      </c>
      <c r="E3" s="13" t="s">
        <v>16</v>
      </c>
      <c r="F3" s="9">
        <v>8</v>
      </c>
    </row>
    <row r="4" spans="1:6">
      <c r="A4" s="13">
        <v>113</v>
      </c>
      <c r="B4" s="9">
        <v>13</v>
      </c>
      <c r="E4" s="13" t="s">
        <v>17</v>
      </c>
      <c r="F4" s="9">
        <v>13</v>
      </c>
    </row>
    <row r="5" spans="1:6">
      <c r="A5" s="13">
        <v>117</v>
      </c>
      <c r="B5" s="9">
        <v>17</v>
      </c>
      <c r="D5" t="s">
        <v>14</v>
      </c>
      <c r="E5" s="13" t="s">
        <v>18</v>
      </c>
      <c r="F5" s="9">
        <v>17</v>
      </c>
    </row>
    <row r="6" spans="1:6">
      <c r="A6" s="13">
        <v>121</v>
      </c>
      <c r="B6" s="9">
        <v>13</v>
      </c>
      <c r="E6" s="13" t="s">
        <v>19</v>
      </c>
      <c r="F6" s="9">
        <v>13</v>
      </c>
    </row>
    <row r="7" spans="1:6">
      <c r="A7" s="13">
        <v>125</v>
      </c>
      <c r="B7" s="9">
        <v>11</v>
      </c>
      <c r="E7" s="13" t="s">
        <v>20</v>
      </c>
      <c r="F7" s="9">
        <v>11</v>
      </c>
    </row>
    <row r="8" spans="1:6">
      <c r="A8" s="13">
        <v>129</v>
      </c>
      <c r="B8" s="9">
        <v>4</v>
      </c>
      <c r="E8" s="13" t="s">
        <v>21</v>
      </c>
      <c r="F8" s="9">
        <v>4</v>
      </c>
    </row>
    <row r="9" spans="1:6">
      <c r="A9" s="13">
        <v>133</v>
      </c>
      <c r="B9" s="9">
        <v>1</v>
      </c>
      <c r="E9" s="13" t="s">
        <v>22</v>
      </c>
      <c r="F9" s="9">
        <v>1</v>
      </c>
    </row>
    <row r="10" spans="1:6" ht="14.25" thickBot="1">
      <c r="A10" s="10" t="s">
        <v>8</v>
      </c>
      <c r="B10" s="10">
        <v>0</v>
      </c>
      <c r="E10" s="10" t="s">
        <v>8</v>
      </c>
      <c r="F10" s="10">
        <v>0</v>
      </c>
    </row>
  </sheetData>
  <sortState ref="A2:A9">
    <sortCondition ref="A2"/>
  </sortState>
  <phoneticPr fontId="2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J22"/>
  <sheetViews>
    <sheetView tabSelected="1" topLeftCell="A2" workbookViewId="0">
      <selection activeCell="I22" sqref="I22"/>
    </sheetView>
  </sheetViews>
  <sheetFormatPr defaultRowHeight="13.5"/>
  <cols>
    <col min="2" max="2" width="4.625" customWidth="1"/>
    <col min="8" max="8" width="10.5" bestFit="1" customWidth="1"/>
  </cols>
  <sheetData>
    <row r="2" spans="2:10">
      <c r="B2" t="s">
        <v>0</v>
      </c>
    </row>
    <row r="3" spans="2:10">
      <c r="C3" s="3">
        <v>122</v>
      </c>
      <c r="D3" s="3">
        <v>113</v>
      </c>
      <c r="E3" s="3">
        <v>123</v>
      </c>
      <c r="F3" s="3">
        <v>123</v>
      </c>
      <c r="H3" s="5" t="s">
        <v>1</v>
      </c>
      <c r="I3" s="5">
        <f>COUNTA(C3:F22)</f>
        <v>70</v>
      </c>
    </row>
    <row r="4" spans="2:10">
      <c r="C4" s="3">
        <v>119</v>
      </c>
      <c r="D4" s="3">
        <v>115</v>
      </c>
      <c r="E4" s="3">
        <v>114</v>
      </c>
      <c r="F4" s="3">
        <v>115</v>
      </c>
      <c r="H4" s="5" t="s">
        <v>2</v>
      </c>
      <c r="I4" s="12">
        <f>MAX(C3:F22)</f>
        <v>130</v>
      </c>
    </row>
    <row r="5" spans="2:10">
      <c r="C5" s="3">
        <v>112</v>
      </c>
      <c r="D5" s="3">
        <v>110</v>
      </c>
      <c r="E5" s="3">
        <v>121</v>
      </c>
      <c r="F5" s="3">
        <v>121</v>
      </c>
      <c r="H5" s="5" t="s">
        <v>3</v>
      </c>
      <c r="I5" s="2">
        <f>MIN(C3:F22)</f>
        <v>101</v>
      </c>
    </row>
    <row r="6" spans="2:10">
      <c r="C6" s="3">
        <v>117</v>
      </c>
      <c r="D6" s="3">
        <v>122</v>
      </c>
      <c r="E6" s="3">
        <v>120</v>
      </c>
      <c r="F6" s="3">
        <v>115</v>
      </c>
      <c r="H6" s="14" t="s">
        <v>23</v>
      </c>
      <c r="I6" s="12">
        <f>AVERAGE(C3:F22)</f>
        <v>116.11428571428571</v>
      </c>
      <c r="J6" s="7"/>
    </row>
    <row r="7" spans="2:10">
      <c r="C7" s="3">
        <v>110</v>
      </c>
      <c r="D7" s="3">
        <v>115</v>
      </c>
      <c r="E7" s="3">
        <v>130</v>
      </c>
      <c r="F7" s="3">
        <v>112</v>
      </c>
      <c r="H7" s="14" t="s">
        <v>24</v>
      </c>
      <c r="I7" s="12">
        <f>MEDIAN(C3:F22)</f>
        <v>115.5</v>
      </c>
      <c r="J7" s="7"/>
    </row>
    <row r="8" spans="2:10">
      <c r="C8" s="3">
        <v>105</v>
      </c>
      <c r="D8" s="3">
        <v>118</v>
      </c>
      <c r="E8" s="3">
        <v>129</v>
      </c>
      <c r="F8" s="3">
        <v>120</v>
      </c>
      <c r="H8" s="14" t="s">
        <v>25</v>
      </c>
      <c r="I8" s="12">
        <f>MODE(C3:F22)</f>
        <v>115</v>
      </c>
      <c r="J8" s="7"/>
    </row>
    <row r="9" spans="2:10">
      <c r="C9" s="3">
        <v>124</v>
      </c>
      <c r="D9" s="3">
        <v>116</v>
      </c>
      <c r="E9" s="3">
        <v>120</v>
      </c>
      <c r="F9" s="3">
        <v>120</v>
      </c>
      <c r="H9" s="8"/>
      <c r="I9" s="7"/>
      <c r="J9" s="7"/>
    </row>
    <row r="10" spans="2:10">
      <c r="C10" s="3">
        <v>115</v>
      </c>
      <c r="D10" s="3">
        <v>101</v>
      </c>
      <c r="E10" s="3">
        <v>115</v>
      </c>
      <c r="F10" s="3">
        <v>120</v>
      </c>
      <c r="H10" s="8"/>
      <c r="I10" s="7"/>
      <c r="J10" s="1"/>
    </row>
    <row r="11" spans="2:10">
      <c r="C11" s="3">
        <v>123</v>
      </c>
      <c r="D11" s="3">
        <v>106</v>
      </c>
      <c r="E11" s="3">
        <v>123</v>
      </c>
      <c r="F11" s="3">
        <v>112</v>
      </c>
    </row>
    <row r="12" spans="2:10">
      <c r="C12" s="3">
        <v>111</v>
      </c>
      <c r="D12" s="3">
        <v>106</v>
      </c>
      <c r="E12" s="3">
        <v>128</v>
      </c>
      <c r="F12" s="3">
        <v>128</v>
      </c>
    </row>
    <row r="13" spans="2:10">
      <c r="C13" s="3">
        <v>122</v>
      </c>
      <c r="D13" s="3">
        <v>107</v>
      </c>
      <c r="E13" s="3">
        <v>109</v>
      </c>
      <c r="F13" s="3">
        <v>112</v>
      </c>
    </row>
    <row r="14" spans="2:10">
      <c r="C14" s="3">
        <v>117</v>
      </c>
      <c r="D14" s="3">
        <v>112</v>
      </c>
      <c r="E14" s="3">
        <v>106</v>
      </c>
      <c r="F14" s="3">
        <v>126</v>
      </c>
    </row>
    <row r="15" spans="2:10">
      <c r="C15" s="3">
        <v>117</v>
      </c>
      <c r="D15" s="3">
        <v>114</v>
      </c>
      <c r="E15" s="3">
        <v>120</v>
      </c>
      <c r="F15" s="3">
        <v>107</v>
      </c>
    </row>
    <row r="16" spans="2:10">
      <c r="C16" s="3">
        <v>121</v>
      </c>
      <c r="D16" s="3">
        <v>114</v>
      </c>
      <c r="E16" s="3">
        <v>110</v>
      </c>
      <c r="F16" s="3">
        <v>123</v>
      </c>
    </row>
    <row r="17" spans="3:6">
      <c r="C17" s="3">
        <v>123</v>
      </c>
      <c r="D17" s="3">
        <v>122</v>
      </c>
      <c r="E17" s="3">
        <v>108</v>
      </c>
      <c r="F17" s="3">
        <v>117</v>
      </c>
    </row>
    <row r="18" spans="3:6">
      <c r="C18" s="3">
        <v>117</v>
      </c>
      <c r="D18" s="3">
        <v>103</v>
      </c>
      <c r="E18" s="4"/>
      <c r="F18" s="4"/>
    </row>
    <row r="19" spans="3:6">
      <c r="C19" s="3">
        <v>114</v>
      </c>
      <c r="D19" s="3">
        <v>107</v>
      </c>
      <c r="E19" s="4"/>
      <c r="F19" s="4"/>
    </row>
    <row r="20" spans="3:6">
      <c r="C20" s="3">
        <v>121</v>
      </c>
      <c r="D20" s="3">
        <v>110</v>
      </c>
      <c r="E20" s="4"/>
      <c r="F20" s="4"/>
    </row>
    <row r="21" spans="3:6">
      <c r="C21" s="3">
        <v>120</v>
      </c>
      <c r="D21" s="3">
        <v>112</v>
      </c>
      <c r="E21" s="4"/>
      <c r="F21" s="4"/>
    </row>
    <row r="22" spans="3:6">
      <c r="C22" s="3">
        <v>115</v>
      </c>
      <c r="D22" s="3">
        <v>113</v>
      </c>
      <c r="E22" s="4"/>
      <c r="F22" s="4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改善後データ</vt:lpstr>
      <vt:lpstr>改善前</vt:lpstr>
      <vt:lpstr>改善後</vt:lpstr>
      <vt:lpstr>改善後データ (平均値など)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SAKAGUCHI Takanori</dc:creator>
  <cp:lastModifiedBy>SAKAGUCHI Takanori</cp:lastModifiedBy>
  <dcterms:created xsi:type="dcterms:W3CDTF">2014-01-10T08:53:30Z</dcterms:created>
  <dcterms:modified xsi:type="dcterms:W3CDTF">2014-01-17T03:16:08Z</dcterms:modified>
</cp:coreProperties>
</file>