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8075" windowHeight="7545"/>
  </bookViews>
  <sheets>
    <sheet name="空" sheetId="4" r:id="rId1"/>
    <sheet name="入力" sheetId="1" r:id="rId2"/>
  </sheets>
  <calcPr calcId="125725" concurrentCalc="0"/>
</workbook>
</file>

<file path=xl/calcChain.xml><?xml version="1.0" encoding="utf-8"?>
<calcChain xmlns="http://schemas.openxmlformats.org/spreadsheetml/2006/main">
  <c r="J28" i="4"/>
  <c r="H28"/>
  <c r="C5"/>
  <c r="I28"/>
  <c r="G28"/>
  <c r="J27"/>
  <c r="H27"/>
  <c r="I27"/>
  <c r="G27"/>
  <c r="J26"/>
  <c r="H26"/>
  <c r="I26"/>
  <c r="G26"/>
  <c r="J25"/>
  <c r="H25"/>
  <c r="I25"/>
  <c r="G25"/>
  <c r="J24"/>
  <c r="H24"/>
  <c r="I24"/>
  <c r="G24"/>
  <c r="J23"/>
  <c r="H23"/>
  <c r="I23"/>
  <c r="G23"/>
  <c r="J22"/>
  <c r="H22"/>
  <c r="I22"/>
  <c r="G22"/>
  <c r="J21"/>
  <c r="H21"/>
  <c r="I21"/>
  <c r="G21"/>
  <c r="J20"/>
  <c r="H20"/>
  <c r="I20"/>
  <c r="G20"/>
  <c r="J19"/>
  <c r="H19"/>
  <c r="I19"/>
  <c r="G19"/>
  <c r="J18"/>
  <c r="H18"/>
  <c r="I18"/>
  <c r="G18"/>
  <c r="J17"/>
  <c r="H17"/>
  <c r="I17"/>
  <c r="G17"/>
  <c r="J16"/>
  <c r="H16"/>
  <c r="I16"/>
  <c r="G16"/>
  <c r="J15"/>
  <c r="H15"/>
  <c r="I15"/>
  <c r="G15"/>
  <c r="J14"/>
  <c r="H14"/>
  <c r="I14"/>
  <c r="G14"/>
  <c r="J13"/>
  <c r="H13"/>
  <c r="I13"/>
  <c r="G13"/>
  <c r="J12"/>
  <c r="H12"/>
  <c r="I12"/>
  <c r="G12"/>
  <c r="J11"/>
  <c r="H11"/>
  <c r="I11"/>
  <c r="G11"/>
  <c r="J10"/>
  <c r="H10"/>
  <c r="I10"/>
  <c r="G10"/>
  <c r="J9"/>
  <c r="H9"/>
  <c r="I9"/>
  <c r="G9"/>
  <c r="J8"/>
  <c r="H8"/>
  <c r="I8"/>
  <c r="G8"/>
  <c r="J7"/>
  <c r="H7"/>
  <c r="I7"/>
  <c r="G7"/>
  <c r="J6"/>
  <c r="H6"/>
  <c r="I6"/>
  <c r="G6"/>
  <c r="H5"/>
  <c r="I5"/>
  <c r="G5"/>
  <c r="J28" i="1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9"/>
  <c r="C5"/>
  <c r="I9"/>
  <c r="H8"/>
  <c r="I8"/>
  <c r="H7"/>
  <c r="I7"/>
  <c r="H6"/>
  <c r="I6"/>
  <c r="H5"/>
  <c r="I5"/>
  <c r="H28"/>
  <c r="I28"/>
  <c r="H27"/>
  <c r="I27"/>
  <c r="H26"/>
  <c r="I26"/>
  <c r="H25"/>
  <c r="I25"/>
  <c r="H24"/>
  <c r="I24"/>
  <c r="H23"/>
  <c r="I23"/>
  <c r="H22"/>
  <c r="I22"/>
  <c r="H21"/>
  <c r="I21"/>
  <c r="H20"/>
  <c r="I20"/>
  <c r="H19"/>
  <c r="I19"/>
  <c r="H18"/>
  <c r="I18"/>
  <c r="H17"/>
  <c r="I17"/>
  <c r="H16"/>
  <c r="I16"/>
  <c r="H15"/>
  <c r="I15"/>
  <c r="H14"/>
  <c r="I14"/>
  <c r="H13"/>
  <c r="I13"/>
  <c r="H12"/>
  <c r="I12"/>
  <c r="H11"/>
  <c r="I11"/>
  <c r="H10"/>
  <c r="I1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<sst xmlns="http://schemas.openxmlformats.org/spreadsheetml/2006/main" count="18" uniqueCount="8">
  <si>
    <t>価格</t>
    <rPh sb="0" eb="2">
      <t>カカク</t>
    </rPh>
    <phoneticPr fontId="2"/>
  </si>
  <si>
    <t>基準年度</t>
    <rPh sb="0" eb="4">
      <t>キジュンネンド</t>
    </rPh>
    <phoneticPr fontId="2"/>
  </si>
  <si>
    <t>年度</t>
    <rPh sb="0" eb="2">
      <t>ネンド</t>
    </rPh>
    <phoneticPr fontId="2"/>
  </si>
  <si>
    <t>指数</t>
    <rPh sb="0" eb="2">
      <t>シスウ</t>
    </rPh>
    <phoneticPr fontId="2"/>
  </si>
  <si>
    <t>入力部</t>
    <rPh sb="0" eb="3">
      <t>ニュウリョクブ</t>
    </rPh>
    <phoneticPr fontId="2"/>
  </si>
  <si>
    <t>基準年度からの隔たり</t>
    <rPh sb="0" eb="4">
      <t>キジュンネンド</t>
    </rPh>
    <rPh sb="7" eb="8">
      <t>ヘダ</t>
    </rPh>
    <phoneticPr fontId="2"/>
  </si>
  <si>
    <t>基準年からの平均単価変動率（幾何平均）</t>
    <rPh sb="0" eb="3">
      <t>キジュンネン</t>
    </rPh>
    <rPh sb="6" eb="8">
      <t>ヘイキン</t>
    </rPh>
    <rPh sb="8" eb="10">
      <t>タンカ</t>
    </rPh>
    <rPh sb="10" eb="12">
      <t>ヘンドウ</t>
    </rPh>
    <rPh sb="12" eb="13">
      <t>リツ</t>
    </rPh>
    <rPh sb="14" eb="18">
      <t>キカヘイキン</t>
    </rPh>
    <phoneticPr fontId="2"/>
  </si>
  <si>
    <t>前年からの単価変動率</t>
    <rPh sb="0" eb="2">
      <t>ゼンネン</t>
    </rPh>
    <rPh sb="5" eb="7">
      <t>タンカ</t>
    </rPh>
    <rPh sb="7" eb="9">
      <t>ヘンドウ</t>
    </rPh>
    <rPh sb="9" eb="10">
      <t>リツ</t>
    </rPh>
    <phoneticPr fontId="2"/>
  </si>
</sst>
</file>

<file path=xl/styles.xml><?xml version="1.0" encoding="utf-8"?>
<styleSheet xmlns="http://schemas.openxmlformats.org/spreadsheetml/2006/main">
  <numFmts count="1">
    <numFmt numFmtId="188" formatCode="#,##0.000000000000000;[Red]\-#,##0.000000000000000"/>
  </numFmts>
  <fonts count="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40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8" fontId="0" fillId="0" borderId="0" xfId="0" applyNumberForma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空!$F$4</c:f>
              <c:strCache>
                <c:ptCount val="1"/>
                <c:pt idx="0">
                  <c:v>価格</c:v>
                </c:pt>
              </c:strCache>
            </c:strRef>
          </c:tx>
          <c:marker>
            <c:symbol val="none"/>
          </c:marker>
          <c:cat>
            <c:numRef>
              <c:f>空!$E$5:$E$28</c:f>
              <c:numCache>
                <c:formatCode>General</c:formatCode>
                <c:ptCount val="24"/>
              </c:numCache>
            </c:numRef>
          </c:cat>
          <c:val>
            <c:numRef>
              <c:f>空!$F$5:$F$28</c:f>
              <c:numCache>
                <c:formatCode>General</c:formatCode>
                <c:ptCount val="24"/>
              </c:numCache>
            </c:numRef>
          </c:val>
        </c:ser>
        <c:ser>
          <c:idx val="1"/>
          <c:order val="1"/>
          <c:tx>
            <c:strRef>
              <c:f>空!$G$4</c:f>
              <c:strCache>
                <c:ptCount val="1"/>
                <c:pt idx="0">
                  <c:v>指数</c:v>
                </c:pt>
              </c:strCache>
            </c:strRef>
          </c:tx>
          <c:marker>
            <c:symbol val="none"/>
          </c:marker>
          <c:cat>
            <c:numRef>
              <c:f>空!$E$5:$E$28</c:f>
              <c:numCache>
                <c:formatCode>General</c:formatCode>
                <c:ptCount val="24"/>
              </c:numCache>
            </c:numRef>
          </c:cat>
          <c:val>
            <c:numRef>
              <c:f>空!$G$5:$G$28</c:f>
              <c:numCache>
                <c:formatCode>#,##0.00;[Red]\-#,##0.00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</c:ser>
        <c:marker val="1"/>
        <c:axId val="332923648"/>
        <c:axId val="332925184"/>
      </c:lineChart>
      <c:catAx>
        <c:axId val="332923648"/>
        <c:scaling>
          <c:orientation val="minMax"/>
        </c:scaling>
        <c:axPos val="b"/>
        <c:numFmt formatCode="General" sourceLinked="1"/>
        <c:tickLblPos val="nextTo"/>
        <c:crossAx val="332925184"/>
        <c:crosses val="autoZero"/>
        <c:auto val="1"/>
        <c:lblAlgn val="ctr"/>
        <c:lblOffset val="100"/>
      </c:catAx>
      <c:valAx>
        <c:axId val="332925184"/>
        <c:scaling>
          <c:orientation val="minMax"/>
        </c:scaling>
        <c:axPos val="l"/>
        <c:majorGridlines/>
        <c:numFmt formatCode="General" sourceLinked="1"/>
        <c:tickLblPos val="nextTo"/>
        <c:crossAx val="332923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入力!$F$4</c:f>
              <c:strCache>
                <c:ptCount val="1"/>
                <c:pt idx="0">
                  <c:v>価格</c:v>
                </c:pt>
              </c:strCache>
            </c:strRef>
          </c:tx>
          <c:marker>
            <c:symbol val="none"/>
          </c:marker>
          <c:cat>
            <c:numRef>
              <c:f>入力!$E$5:$E$28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入力!$F$5:$F$28</c:f>
              <c:numCache>
                <c:formatCode>General</c:formatCode>
                <c:ptCount val="24"/>
                <c:pt idx="0">
                  <c:v>130</c:v>
                </c:pt>
                <c:pt idx="1">
                  <c:v>105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154</c:v>
                </c:pt>
                <c:pt idx="6">
                  <c:v>132</c:v>
                </c:pt>
                <c:pt idx="7">
                  <c:v>121</c:v>
                </c:pt>
                <c:pt idx="8">
                  <c:v>110</c:v>
                </c:pt>
                <c:pt idx="9">
                  <c:v>100</c:v>
                </c:pt>
                <c:pt idx="10">
                  <c:v>90</c:v>
                </c:pt>
                <c:pt idx="11">
                  <c:v>98</c:v>
                </c:pt>
                <c:pt idx="12">
                  <c:v>100</c:v>
                </c:pt>
                <c:pt idx="13">
                  <c:v>123</c:v>
                </c:pt>
                <c:pt idx="14">
                  <c:v>143</c:v>
                </c:pt>
                <c:pt idx="15">
                  <c:v>134</c:v>
                </c:pt>
                <c:pt idx="16">
                  <c:v>156</c:v>
                </c:pt>
                <c:pt idx="17">
                  <c:v>176</c:v>
                </c:pt>
                <c:pt idx="18">
                  <c:v>187</c:v>
                </c:pt>
                <c:pt idx="19">
                  <c:v>174</c:v>
                </c:pt>
                <c:pt idx="20">
                  <c:v>153</c:v>
                </c:pt>
                <c:pt idx="21">
                  <c:v>172</c:v>
                </c:pt>
                <c:pt idx="22">
                  <c:v>177</c:v>
                </c:pt>
                <c:pt idx="23">
                  <c:v>150</c:v>
                </c:pt>
              </c:numCache>
            </c:numRef>
          </c:val>
        </c:ser>
        <c:ser>
          <c:idx val="1"/>
          <c:order val="1"/>
          <c:tx>
            <c:strRef>
              <c:f>入力!$G$4</c:f>
              <c:strCache>
                <c:ptCount val="1"/>
                <c:pt idx="0">
                  <c:v>指数</c:v>
                </c:pt>
              </c:strCache>
            </c:strRef>
          </c:tx>
          <c:marker>
            <c:symbol val="none"/>
          </c:marker>
          <c:cat>
            <c:numRef>
              <c:f>入力!$E$5:$E$28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入力!$G$5:$G$28</c:f>
              <c:numCache>
                <c:formatCode>#,##0.00;[Red]\-#,##0.00</c:formatCode>
                <c:ptCount val="24"/>
                <c:pt idx="0">
                  <c:v>84.415584415584405</c:v>
                </c:pt>
                <c:pt idx="1">
                  <c:v>68.181818181818173</c:v>
                </c:pt>
                <c:pt idx="2">
                  <c:v>71.428571428571431</c:v>
                </c:pt>
                <c:pt idx="3">
                  <c:v>77.922077922077932</c:v>
                </c:pt>
                <c:pt idx="4">
                  <c:v>84.415584415584405</c:v>
                </c:pt>
                <c:pt idx="5">
                  <c:v>100</c:v>
                </c:pt>
                <c:pt idx="6">
                  <c:v>85.714285714285708</c:v>
                </c:pt>
                <c:pt idx="7">
                  <c:v>78.571428571428569</c:v>
                </c:pt>
                <c:pt idx="8">
                  <c:v>71.428571428571431</c:v>
                </c:pt>
                <c:pt idx="9">
                  <c:v>64.935064935064929</c:v>
                </c:pt>
                <c:pt idx="10">
                  <c:v>58.441558441558442</c:v>
                </c:pt>
                <c:pt idx="11">
                  <c:v>63.636363636363633</c:v>
                </c:pt>
                <c:pt idx="12">
                  <c:v>64.935064935064929</c:v>
                </c:pt>
                <c:pt idx="13">
                  <c:v>79.870129870129873</c:v>
                </c:pt>
                <c:pt idx="14">
                  <c:v>92.857142857142861</c:v>
                </c:pt>
                <c:pt idx="15">
                  <c:v>87.012987012987011</c:v>
                </c:pt>
                <c:pt idx="16">
                  <c:v>101.29870129870129</c:v>
                </c:pt>
                <c:pt idx="17">
                  <c:v>114.28571428571428</c:v>
                </c:pt>
                <c:pt idx="18">
                  <c:v>121.42857142857142</c:v>
                </c:pt>
                <c:pt idx="19">
                  <c:v>112.98701298701299</c:v>
                </c:pt>
                <c:pt idx="20">
                  <c:v>99.350649350649363</c:v>
                </c:pt>
                <c:pt idx="21">
                  <c:v>111.68831168831169</c:v>
                </c:pt>
                <c:pt idx="22">
                  <c:v>114.93506493506493</c:v>
                </c:pt>
                <c:pt idx="23">
                  <c:v>97.402597402597408</c:v>
                </c:pt>
              </c:numCache>
            </c:numRef>
          </c:val>
        </c:ser>
        <c:marker val="1"/>
        <c:axId val="330040448"/>
        <c:axId val="330041984"/>
      </c:lineChart>
      <c:catAx>
        <c:axId val="330040448"/>
        <c:scaling>
          <c:orientation val="minMax"/>
        </c:scaling>
        <c:axPos val="b"/>
        <c:numFmt formatCode="General" sourceLinked="1"/>
        <c:tickLblPos val="nextTo"/>
        <c:crossAx val="330041984"/>
        <c:crosses val="autoZero"/>
        <c:auto val="1"/>
        <c:lblAlgn val="ctr"/>
        <c:lblOffset val="100"/>
      </c:catAx>
      <c:valAx>
        <c:axId val="330041984"/>
        <c:scaling>
          <c:orientation val="minMax"/>
        </c:scaling>
        <c:axPos val="l"/>
        <c:majorGridlines/>
        <c:numFmt formatCode="General" sourceLinked="1"/>
        <c:tickLblPos val="nextTo"/>
        <c:crossAx val="330040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0</xdr:rowOff>
    </xdr:from>
    <xdr:to>
      <xdr:col>19</xdr:col>
      <xdr:colOff>352425</xdr:colOff>
      <xdr:row>18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0</xdr:rowOff>
    </xdr:from>
    <xdr:to>
      <xdr:col>19</xdr:col>
      <xdr:colOff>352425</xdr:colOff>
      <xdr:row>18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28"/>
  <sheetViews>
    <sheetView tabSelected="1" zoomScale="80" zoomScaleNormal="80" workbookViewId="0">
      <selection activeCell="E4" sqref="E4:F4"/>
    </sheetView>
  </sheetViews>
  <sheetFormatPr defaultRowHeight="13.5"/>
  <cols>
    <col min="5" max="10" width="10.625" customWidth="1"/>
  </cols>
  <sheetData>
    <row r="2" spans="2:10">
      <c r="B2" s="2" t="s">
        <v>4</v>
      </c>
    </row>
    <row r="4" spans="2:10" s="6" customFormat="1" ht="42" customHeight="1">
      <c r="B4" s="5" t="s">
        <v>1</v>
      </c>
      <c r="C4" s="5" t="s">
        <v>0</v>
      </c>
      <c r="E4" s="7" t="s">
        <v>2</v>
      </c>
      <c r="F4" s="7" t="s">
        <v>0</v>
      </c>
      <c r="G4" s="7" t="s">
        <v>3</v>
      </c>
      <c r="H4" s="7" t="s">
        <v>5</v>
      </c>
      <c r="I4" s="7" t="s">
        <v>6</v>
      </c>
      <c r="J4" s="7" t="s">
        <v>7</v>
      </c>
    </row>
    <row r="5" spans="2:10">
      <c r="B5" s="3"/>
      <c r="C5" s="1" t="e">
        <f>VLOOKUP(B5,E:F,2,FALSE)</f>
        <v>#N/A</v>
      </c>
      <c r="E5" s="3"/>
      <c r="F5" s="3"/>
      <c r="G5" s="4" t="e">
        <f>F5/$C$5*100</f>
        <v>#N/A</v>
      </c>
      <c r="H5" s="1">
        <f>E5-$B$5</f>
        <v>0</v>
      </c>
      <c r="I5" s="4">
        <f t="shared" ref="I5:I9" si="0">IF(H5=0,1,(F5/$C$5)^(1/H5))</f>
        <v>1</v>
      </c>
      <c r="J5" s="4"/>
    </row>
    <row r="6" spans="2:10">
      <c r="E6" s="3"/>
      <c r="F6" s="3"/>
      <c r="G6" s="4" t="e">
        <f t="shared" ref="G6:G28" si="1">F6/$C$5*100</f>
        <v>#N/A</v>
      </c>
      <c r="H6" s="1">
        <f t="shared" ref="H6:H28" si="2">E6-$B$5</f>
        <v>0</v>
      </c>
      <c r="I6" s="4">
        <f t="shared" si="0"/>
        <v>1</v>
      </c>
      <c r="J6" s="4" t="e">
        <f>F6/F5</f>
        <v>#DIV/0!</v>
      </c>
    </row>
    <row r="7" spans="2:10">
      <c r="E7" s="3"/>
      <c r="F7" s="3"/>
      <c r="G7" s="4" t="e">
        <f t="shared" si="1"/>
        <v>#N/A</v>
      </c>
      <c r="H7" s="1">
        <f t="shared" si="2"/>
        <v>0</v>
      </c>
      <c r="I7" s="4">
        <f t="shared" si="0"/>
        <v>1</v>
      </c>
      <c r="J7" s="4" t="e">
        <f t="shared" ref="J7:J28" si="3">F7/F6</f>
        <v>#DIV/0!</v>
      </c>
    </row>
    <row r="8" spans="2:10">
      <c r="E8" s="3"/>
      <c r="F8" s="3"/>
      <c r="G8" s="4" t="e">
        <f t="shared" si="1"/>
        <v>#N/A</v>
      </c>
      <c r="H8" s="1">
        <f t="shared" si="2"/>
        <v>0</v>
      </c>
      <c r="I8" s="4">
        <f t="shared" si="0"/>
        <v>1</v>
      </c>
      <c r="J8" s="4" t="e">
        <f t="shared" si="3"/>
        <v>#DIV/0!</v>
      </c>
    </row>
    <row r="9" spans="2:10">
      <c r="E9" s="3"/>
      <c r="F9" s="3"/>
      <c r="G9" s="4" t="e">
        <f t="shared" si="1"/>
        <v>#N/A</v>
      </c>
      <c r="H9" s="1">
        <f t="shared" si="2"/>
        <v>0</v>
      </c>
      <c r="I9" s="4">
        <f t="shared" si="0"/>
        <v>1</v>
      </c>
      <c r="J9" s="4" t="e">
        <f t="shared" si="3"/>
        <v>#DIV/0!</v>
      </c>
    </row>
    <row r="10" spans="2:10">
      <c r="E10" s="3"/>
      <c r="F10" s="3"/>
      <c r="G10" s="4" t="e">
        <f t="shared" si="1"/>
        <v>#N/A</v>
      </c>
      <c r="H10" s="1">
        <f t="shared" si="2"/>
        <v>0</v>
      </c>
      <c r="I10" s="4">
        <f>IF(H10=0,1,(F10/$C$5)^(1/H10))</f>
        <v>1</v>
      </c>
      <c r="J10" s="4" t="e">
        <f t="shared" si="3"/>
        <v>#DIV/0!</v>
      </c>
    </row>
    <row r="11" spans="2:10">
      <c r="E11" s="3"/>
      <c r="F11" s="3"/>
      <c r="G11" s="4" t="e">
        <f t="shared" si="1"/>
        <v>#N/A</v>
      </c>
      <c r="H11" s="1">
        <f t="shared" si="2"/>
        <v>0</v>
      </c>
      <c r="I11" s="4">
        <f t="shared" ref="I11:I28" si="4">IF(H11=0,1,(F11/$C$5)^(1/H11))</f>
        <v>1</v>
      </c>
      <c r="J11" s="4" t="e">
        <f t="shared" si="3"/>
        <v>#DIV/0!</v>
      </c>
    </row>
    <row r="12" spans="2:10">
      <c r="E12" s="3"/>
      <c r="F12" s="3"/>
      <c r="G12" s="4" t="e">
        <f t="shared" si="1"/>
        <v>#N/A</v>
      </c>
      <c r="H12" s="1">
        <f t="shared" si="2"/>
        <v>0</v>
      </c>
      <c r="I12" s="4">
        <f t="shared" si="4"/>
        <v>1</v>
      </c>
      <c r="J12" s="4" t="e">
        <f t="shared" si="3"/>
        <v>#DIV/0!</v>
      </c>
    </row>
    <row r="13" spans="2:10">
      <c r="E13" s="3"/>
      <c r="F13" s="3"/>
      <c r="G13" s="4" t="e">
        <f t="shared" si="1"/>
        <v>#N/A</v>
      </c>
      <c r="H13" s="1">
        <f t="shared" si="2"/>
        <v>0</v>
      </c>
      <c r="I13" s="4">
        <f t="shared" si="4"/>
        <v>1</v>
      </c>
      <c r="J13" s="4" t="e">
        <f t="shared" si="3"/>
        <v>#DIV/0!</v>
      </c>
    </row>
    <row r="14" spans="2:10">
      <c r="E14" s="3"/>
      <c r="F14" s="3"/>
      <c r="G14" s="4" t="e">
        <f t="shared" si="1"/>
        <v>#N/A</v>
      </c>
      <c r="H14" s="1">
        <f t="shared" si="2"/>
        <v>0</v>
      </c>
      <c r="I14" s="4">
        <f t="shared" si="4"/>
        <v>1</v>
      </c>
      <c r="J14" s="4" t="e">
        <f t="shared" si="3"/>
        <v>#DIV/0!</v>
      </c>
    </row>
    <row r="15" spans="2:10">
      <c r="E15" s="3"/>
      <c r="F15" s="3"/>
      <c r="G15" s="4" t="e">
        <f t="shared" si="1"/>
        <v>#N/A</v>
      </c>
      <c r="H15" s="1">
        <f t="shared" si="2"/>
        <v>0</v>
      </c>
      <c r="I15" s="4">
        <f t="shared" si="4"/>
        <v>1</v>
      </c>
      <c r="J15" s="4" t="e">
        <f t="shared" si="3"/>
        <v>#DIV/0!</v>
      </c>
    </row>
    <row r="16" spans="2:10">
      <c r="E16" s="3"/>
      <c r="F16" s="3"/>
      <c r="G16" s="4" t="e">
        <f t="shared" si="1"/>
        <v>#N/A</v>
      </c>
      <c r="H16" s="1">
        <f t="shared" si="2"/>
        <v>0</v>
      </c>
      <c r="I16" s="4">
        <f t="shared" si="4"/>
        <v>1</v>
      </c>
      <c r="J16" s="4" t="e">
        <f t="shared" si="3"/>
        <v>#DIV/0!</v>
      </c>
    </row>
    <row r="17" spans="5:10">
      <c r="E17" s="3"/>
      <c r="F17" s="3"/>
      <c r="G17" s="4" t="e">
        <f t="shared" si="1"/>
        <v>#N/A</v>
      </c>
      <c r="H17" s="1">
        <f t="shared" si="2"/>
        <v>0</v>
      </c>
      <c r="I17" s="4">
        <f t="shared" si="4"/>
        <v>1</v>
      </c>
      <c r="J17" s="4" t="e">
        <f t="shared" si="3"/>
        <v>#DIV/0!</v>
      </c>
    </row>
    <row r="18" spans="5:10">
      <c r="E18" s="3"/>
      <c r="F18" s="3"/>
      <c r="G18" s="4" t="e">
        <f t="shared" si="1"/>
        <v>#N/A</v>
      </c>
      <c r="H18" s="1">
        <f t="shared" si="2"/>
        <v>0</v>
      </c>
      <c r="I18" s="4">
        <f t="shared" si="4"/>
        <v>1</v>
      </c>
      <c r="J18" s="4" t="e">
        <f t="shared" si="3"/>
        <v>#DIV/0!</v>
      </c>
    </row>
    <row r="19" spans="5:10">
      <c r="E19" s="3"/>
      <c r="F19" s="3"/>
      <c r="G19" s="4" t="e">
        <f t="shared" si="1"/>
        <v>#N/A</v>
      </c>
      <c r="H19" s="1">
        <f t="shared" si="2"/>
        <v>0</v>
      </c>
      <c r="I19" s="4">
        <f t="shared" si="4"/>
        <v>1</v>
      </c>
      <c r="J19" s="4" t="e">
        <f t="shared" si="3"/>
        <v>#DIV/0!</v>
      </c>
    </row>
    <row r="20" spans="5:10">
      <c r="E20" s="3"/>
      <c r="F20" s="3"/>
      <c r="G20" s="4" t="e">
        <f t="shared" si="1"/>
        <v>#N/A</v>
      </c>
      <c r="H20" s="1">
        <f t="shared" si="2"/>
        <v>0</v>
      </c>
      <c r="I20" s="4">
        <f t="shared" si="4"/>
        <v>1</v>
      </c>
      <c r="J20" s="4" t="e">
        <f t="shared" si="3"/>
        <v>#DIV/0!</v>
      </c>
    </row>
    <row r="21" spans="5:10">
      <c r="E21" s="3"/>
      <c r="F21" s="3"/>
      <c r="G21" s="4" t="e">
        <f t="shared" si="1"/>
        <v>#N/A</v>
      </c>
      <c r="H21" s="1">
        <f t="shared" si="2"/>
        <v>0</v>
      </c>
      <c r="I21" s="4">
        <f t="shared" si="4"/>
        <v>1</v>
      </c>
      <c r="J21" s="4" t="e">
        <f t="shared" si="3"/>
        <v>#DIV/0!</v>
      </c>
    </row>
    <row r="22" spans="5:10">
      <c r="E22" s="3"/>
      <c r="F22" s="3"/>
      <c r="G22" s="4" t="e">
        <f t="shared" si="1"/>
        <v>#N/A</v>
      </c>
      <c r="H22" s="1">
        <f t="shared" si="2"/>
        <v>0</v>
      </c>
      <c r="I22" s="4">
        <f t="shared" si="4"/>
        <v>1</v>
      </c>
      <c r="J22" s="4" t="e">
        <f t="shared" si="3"/>
        <v>#DIV/0!</v>
      </c>
    </row>
    <row r="23" spans="5:10">
      <c r="E23" s="3"/>
      <c r="F23" s="3"/>
      <c r="G23" s="4" t="e">
        <f t="shared" si="1"/>
        <v>#N/A</v>
      </c>
      <c r="H23" s="1">
        <f t="shared" si="2"/>
        <v>0</v>
      </c>
      <c r="I23" s="4">
        <f t="shared" si="4"/>
        <v>1</v>
      </c>
      <c r="J23" s="4" t="e">
        <f t="shared" si="3"/>
        <v>#DIV/0!</v>
      </c>
    </row>
    <row r="24" spans="5:10">
      <c r="E24" s="3"/>
      <c r="F24" s="3"/>
      <c r="G24" s="4" t="e">
        <f t="shared" si="1"/>
        <v>#N/A</v>
      </c>
      <c r="H24" s="1">
        <f t="shared" si="2"/>
        <v>0</v>
      </c>
      <c r="I24" s="4">
        <f t="shared" si="4"/>
        <v>1</v>
      </c>
      <c r="J24" s="4" t="e">
        <f t="shared" si="3"/>
        <v>#DIV/0!</v>
      </c>
    </row>
    <row r="25" spans="5:10">
      <c r="E25" s="3"/>
      <c r="F25" s="3"/>
      <c r="G25" s="4" t="e">
        <f t="shared" si="1"/>
        <v>#N/A</v>
      </c>
      <c r="H25" s="1">
        <f t="shared" si="2"/>
        <v>0</v>
      </c>
      <c r="I25" s="4">
        <f t="shared" si="4"/>
        <v>1</v>
      </c>
      <c r="J25" s="4" t="e">
        <f t="shared" si="3"/>
        <v>#DIV/0!</v>
      </c>
    </row>
    <row r="26" spans="5:10">
      <c r="E26" s="3"/>
      <c r="F26" s="3"/>
      <c r="G26" s="4" t="e">
        <f t="shared" si="1"/>
        <v>#N/A</v>
      </c>
      <c r="H26" s="1">
        <f t="shared" si="2"/>
        <v>0</v>
      </c>
      <c r="I26" s="4">
        <f t="shared" si="4"/>
        <v>1</v>
      </c>
      <c r="J26" s="4" t="e">
        <f t="shared" si="3"/>
        <v>#DIV/0!</v>
      </c>
    </row>
    <row r="27" spans="5:10">
      <c r="E27" s="3"/>
      <c r="F27" s="3"/>
      <c r="G27" s="4" t="e">
        <f t="shared" si="1"/>
        <v>#N/A</v>
      </c>
      <c r="H27" s="1">
        <f t="shared" si="2"/>
        <v>0</v>
      </c>
      <c r="I27" s="4">
        <f t="shared" si="4"/>
        <v>1</v>
      </c>
      <c r="J27" s="4" t="e">
        <f t="shared" si="3"/>
        <v>#DIV/0!</v>
      </c>
    </row>
    <row r="28" spans="5:10">
      <c r="E28" s="3"/>
      <c r="F28" s="3"/>
      <c r="G28" s="4" t="e">
        <f t="shared" si="1"/>
        <v>#N/A</v>
      </c>
      <c r="H28" s="1">
        <f t="shared" si="2"/>
        <v>0</v>
      </c>
      <c r="I28" s="4">
        <f t="shared" si="4"/>
        <v>1</v>
      </c>
      <c r="J28" s="4" t="e">
        <f t="shared" si="3"/>
        <v>#DIV/0!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28"/>
  <sheetViews>
    <sheetView zoomScale="80" zoomScaleNormal="80" workbookViewId="0">
      <selection activeCell="I10" sqref="I10"/>
    </sheetView>
  </sheetViews>
  <sheetFormatPr defaultRowHeight="13.5"/>
  <cols>
    <col min="5" max="10" width="10.625" customWidth="1"/>
  </cols>
  <sheetData>
    <row r="2" spans="2:10">
      <c r="B2" s="2" t="s">
        <v>4</v>
      </c>
    </row>
    <row r="4" spans="2:10" s="6" customFormat="1" ht="42" customHeight="1">
      <c r="B4" s="5" t="s">
        <v>1</v>
      </c>
      <c r="C4" s="5" t="s">
        <v>0</v>
      </c>
      <c r="E4" s="7" t="s">
        <v>2</v>
      </c>
      <c r="F4" s="7" t="s">
        <v>0</v>
      </c>
      <c r="G4" s="7" t="s">
        <v>3</v>
      </c>
      <c r="H4" s="7" t="s">
        <v>5</v>
      </c>
      <c r="I4" s="7" t="s">
        <v>6</v>
      </c>
      <c r="J4" s="7" t="s">
        <v>7</v>
      </c>
    </row>
    <row r="5" spans="2:10">
      <c r="B5" s="3">
        <v>1995</v>
      </c>
      <c r="C5" s="1">
        <f>VLOOKUP(B5,E:F,2,FALSE)</f>
        <v>154</v>
      </c>
      <c r="E5" s="3">
        <v>1990</v>
      </c>
      <c r="F5" s="3">
        <v>130</v>
      </c>
      <c r="G5" s="4">
        <f>F5/$C$5*100</f>
        <v>84.415584415584405</v>
      </c>
      <c r="H5" s="1">
        <f>E5-$B$5</f>
        <v>-5</v>
      </c>
      <c r="I5" s="4">
        <f t="shared" ref="I5:I9" si="0">IF(H5=0,1,(F5/$C$5)^(1/H5))</f>
        <v>1.0344642195274274</v>
      </c>
      <c r="J5" s="4"/>
    </row>
    <row r="6" spans="2:10">
      <c r="E6" s="3">
        <v>1991</v>
      </c>
      <c r="F6" s="3">
        <v>105</v>
      </c>
      <c r="G6" s="4">
        <f t="shared" ref="G6:G28" si="1">F6/$C$5*100</f>
        <v>68.181818181818173</v>
      </c>
      <c r="H6" s="1">
        <f t="shared" ref="H6:H28" si="2">E6-$B$5</f>
        <v>-4</v>
      </c>
      <c r="I6" s="4">
        <f t="shared" si="0"/>
        <v>1.1004817770590283</v>
      </c>
      <c r="J6" s="4">
        <f>F6/F5</f>
        <v>0.80769230769230771</v>
      </c>
    </row>
    <row r="7" spans="2:10">
      <c r="E7" s="3">
        <v>1992</v>
      </c>
      <c r="F7" s="3">
        <v>110</v>
      </c>
      <c r="G7" s="4">
        <f t="shared" si="1"/>
        <v>71.428571428571431</v>
      </c>
      <c r="H7" s="1">
        <f t="shared" si="2"/>
        <v>-3</v>
      </c>
      <c r="I7" s="4">
        <f t="shared" si="0"/>
        <v>1.1186889420813966</v>
      </c>
      <c r="J7" s="4">
        <f t="shared" ref="J7:J28" si="3">F7/F6</f>
        <v>1.0476190476190477</v>
      </c>
    </row>
    <row r="8" spans="2:10">
      <c r="E8" s="3">
        <v>1993</v>
      </c>
      <c r="F8" s="3">
        <v>120</v>
      </c>
      <c r="G8" s="4">
        <f t="shared" si="1"/>
        <v>77.922077922077932</v>
      </c>
      <c r="H8" s="1">
        <f t="shared" si="2"/>
        <v>-2</v>
      </c>
      <c r="I8" s="4">
        <f t="shared" si="0"/>
        <v>1.1328430311977618</v>
      </c>
      <c r="J8" s="4">
        <f t="shared" si="3"/>
        <v>1.0909090909090908</v>
      </c>
    </row>
    <row r="9" spans="2:10">
      <c r="E9" s="3">
        <v>1994</v>
      </c>
      <c r="F9" s="3">
        <v>130</v>
      </c>
      <c r="G9" s="4">
        <f t="shared" si="1"/>
        <v>84.415584415584405</v>
      </c>
      <c r="H9" s="1">
        <f t="shared" si="2"/>
        <v>-1</v>
      </c>
      <c r="I9" s="4">
        <f t="shared" si="0"/>
        <v>1.1846153846153846</v>
      </c>
      <c r="J9" s="4">
        <f t="shared" si="3"/>
        <v>1.0833333333333333</v>
      </c>
    </row>
    <row r="10" spans="2:10">
      <c r="E10" s="3">
        <v>1995</v>
      </c>
      <c r="F10" s="3">
        <v>154</v>
      </c>
      <c r="G10" s="4">
        <f t="shared" si="1"/>
        <v>100</v>
      </c>
      <c r="H10" s="1">
        <f t="shared" si="2"/>
        <v>0</v>
      </c>
      <c r="I10" s="4">
        <f>IF(H10=0,1,(F10/$C$5)^(1/H10))</f>
        <v>1</v>
      </c>
      <c r="J10" s="4">
        <f t="shared" si="3"/>
        <v>1.1846153846153846</v>
      </c>
    </row>
    <row r="11" spans="2:10">
      <c r="E11" s="3">
        <v>1996</v>
      </c>
      <c r="F11" s="3">
        <v>132</v>
      </c>
      <c r="G11" s="4">
        <f t="shared" si="1"/>
        <v>85.714285714285708</v>
      </c>
      <c r="H11" s="1">
        <f t="shared" si="2"/>
        <v>1</v>
      </c>
      <c r="I11" s="4">
        <f t="shared" ref="I11:I28" si="4">IF(H11=0,1,(F11/$C$5)^(1/H11))</f>
        <v>0.8571428571428571</v>
      </c>
      <c r="J11" s="4">
        <f t="shared" si="3"/>
        <v>0.8571428571428571</v>
      </c>
    </row>
    <row r="12" spans="2:10">
      <c r="E12" s="3">
        <v>1997</v>
      </c>
      <c r="F12" s="3">
        <v>121</v>
      </c>
      <c r="G12" s="4">
        <f t="shared" si="1"/>
        <v>78.571428571428569</v>
      </c>
      <c r="H12" s="1">
        <f t="shared" si="2"/>
        <v>2</v>
      </c>
      <c r="I12" s="4">
        <f t="shared" si="4"/>
        <v>0.88640526042791834</v>
      </c>
      <c r="J12" s="4">
        <f t="shared" si="3"/>
        <v>0.91666666666666663</v>
      </c>
    </row>
    <row r="13" spans="2:10">
      <c r="E13" s="3">
        <v>1998</v>
      </c>
      <c r="F13" s="3">
        <v>110</v>
      </c>
      <c r="G13" s="4">
        <f t="shared" si="1"/>
        <v>71.428571428571431</v>
      </c>
      <c r="H13" s="1">
        <f t="shared" si="2"/>
        <v>3</v>
      </c>
      <c r="I13" s="4">
        <f t="shared" si="4"/>
        <v>0.89390353509656773</v>
      </c>
      <c r="J13" s="4">
        <f t="shared" si="3"/>
        <v>0.90909090909090906</v>
      </c>
    </row>
    <row r="14" spans="2:10">
      <c r="E14" s="3">
        <v>1999</v>
      </c>
      <c r="F14" s="3">
        <v>100</v>
      </c>
      <c r="G14" s="4">
        <f t="shared" si="1"/>
        <v>64.935064935064929</v>
      </c>
      <c r="H14" s="1">
        <f t="shared" si="2"/>
        <v>4</v>
      </c>
      <c r="I14" s="4">
        <f t="shared" si="4"/>
        <v>0.89767642501370182</v>
      </c>
      <c r="J14" s="4">
        <f t="shared" si="3"/>
        <v>0.90909090909090906</v>
      </c>
    </row>
    <row r="15" spans="2:10">
      <c r="E15" s="3">
        <v>2000</v>
      </c>
      <c r="F15" s="3">
        <v>90</v>
      </c>
      <c r="G15" s="4">
        <f t="shared" si="1"/>
        <v>58.441558441558442</v>
      </c>
      <c r="H15" s="1">
        <f t="shared" si="2"/>
        <v>5</v>
      </c>
      <c r="I15" s="4">
        <f t="shared" si="4"/>
        <v>0.89814065960347744</v>
      </c>
      <c r="J15" s="4">
        <f t="shared" si="3"/>
        <v>0.9</v>
      </c>
    </row>
    <row r="16" spans="2:10">
      <c r="E16" s="3">
        <v>2001</v>
      </c>
      <c r="F16" s="3">
        <v>98</v>
      </c>
      <c r="G16" s="4">
        <f t="shared" si="1"/>
        <v>63.636363636363633</v>
      </c>
      <c r="H16" s="1">
        <f t="shared" si="2"/>
        <v>6</v>
      </c>
      <c r="I16" s="4">
        <f t="shared" si="4"/>
        <v>0.92743658949667185</v>
      </c>
      <c r="J16" s="4">
        <f t="shared" si="3"/>
        <v>1.0888888888888888</v>
      </c>
    </row>
    <row r="17" spans="5:20">
      <c r="E17" s="3">
        <v>2002</v>
      </c>
      <c r="F17" s="3">
        <v>100</v>
      </c>
      <c r="G17" s="4">
        <f t="shared" si="1"/>
        <v>64.935064935064929</v>
      </c>
      <c r="H17" s="1">
        <f t="shared" si="2"/>
        <v>7</v>
      </c>
      <c r="I17" s="4">
        <f t="shared" si="4"/>
        <v>0.94018068665284216</v>
      </c>
      <c r="J17" s="4">
        <f t="shared" si="3"/>
        <v>1.0204081632653061</v>
      </c>
    </row>
    <row r="18" spans="5:20">
      <c r="E18" s="3">
        <v>2003</v>
      </c>
      <c r="F18" s="3">
        <v>123</v>
      </c>
      <c r="G18" s="4">
        <f t="shared" si="1"/>
        <v>79.870129870129873</v>
      </c>
      <c r="H18" s="1">
        <f t="shared" si="2"/>
        <v>8</v>
      </c>
      <c r="I18" s="4">
        <f t="shared" si="4"/>
        <v>0.97229499197403912</v>
      </c>
      <c r="J18" s="4">
        <f t="shared" si="3"/>
        <v>1.23</v>
      </c>
    </row>
    <row r="19" spans="5:20">
      <c r="E19" s="3">
        <v>2004</v>
      </c>
      <c r="F19" s="3">
        <v>143</v>
      </c>
      <c r="G19" s="4">
        <f t="shared" si="1"/>
        <v>92.857142857142861</v>
      </c>
      <c r="H19" s="1">
        <f t="shared" si="2"/>
        <v>9</v>
      </c>
      <c r="I19" s="4">
        <f t="shared" si="4"/>
        <v>0.9917995891954462</v>
      </c>
      <c r="J19" s="4">
        <f t="shared" si="3"/>
        <v>1.1626016260162602</v>
      </c>
    </row>
    <row r="20" spans="5:20">
      <c r="E20" s="3">
        <v>2005</v>
      </c>
      <c r="F20" s="3">
        <v>134</v>
      </c>
      <c r="G20" s="4">
        <f t="shared" si="1"/>
        <v>87.012987012987011</v>
      </c>
      <c r="H20" s="1">
        <f t="shared" si="2"/>
        <v>10</v>
      </c>
      <c r="I20" s="4">
        <f t="shared" si="4"/>
        <v>0.98618503447513861</v>
      </c>
      <c r="J20" s="4">
        <f t="shared" si="3"/>
        <v>0.93706293706293708</v>
      </c>
    </row>
    <row r="21" spans="5:20">
      <c r="E21" s="3">
        <v>2006</v>
      </c>
      <c r="F21" s="3">
        <v>156</v>
      </c>
      <c r="G21" s="4">
        <f t="shared" si="1"/>
        <v>101.29870129870129</v>
      </c>
      <c r="H21" s="1">
        <f t="shared" si="2"/>
        <v>11</v>
      </c>
      <c r="I21" s="4">
        <f t="shared" si="4"/>
        <v>1.0011737250800337</v>
      </c>
      <c r="J21" s="4">
        <f t="shared" si="3"/>
        <v>1.164179104477612</v>
      </c>
    </row>
    <row r="22" spans="5:20">
      <c r="E22" s="3">
        <v>2007</v>
      </c>
      <c r="F22" s="3">
        <v>176</v>
      </c>
      <c r="G22" s="4">
        <f t="shared" si="1"/>
        <v>114.28571428571428</v>
      </c>
      <c r="H22" s="1">
        <f t="shared" si="2"/>
        <v>12</v>
      </c>
      <c r="I22" s="4">
        <f t="shared" si="4"/>
        <v>1.0111897582558396</v>
      </c>
      <c r="J22" s="4">
        <f t="shared" si="3"/>
        <v>1.1282051282051282</v>
      </c>
      <c r="L22" s="8"/>
      <c r="M22" s="8"/>
      <c r="N22" s="8"/>
      <c r="O22" s="8"/>
      <c r="P22" s="8"/>
      <c r="Q22" s="8"/>
      <c r="R22" s="8"/>
      <c r="S22" s="8"/>
      <c r="T22" s="8"/>
    </row>
    <row r="23" spans="5:20">
      <c r="E23" s="3">
        <v>2008</v>
      </c>
      <c r="F23" s="3">
        <v>187</v>
      </c>
      <c r="G23" s="4">
        <f t="shared" si="1"/>
        <v>121.42857142857142</v>
      </c>
      <c r="H23" s="1">
        <f t="shared" si="2"/>
        <v>13</v>
      </c>
      <c r="I23" s="4">
        <f t="shared" si="4"/>
        <v>1.0150471636190048</v>
      </c>
      <c r="J23" s="4">
        <f t="shared" si="3"/>
        <v>1.0625</v>
      </c>
    </row>
    <row r="24" spans="5:20">
      <c r="E24" s="3">
        <v>2009</v>
      </c>
      <c r="F24" s="3">
        <v>174</v>
      </c>
      <c r="G24" s="4">
        <f t="shared" si="1"/>
        <v>112.98701298701299</v>
      </c>
      <c r="H24" s="1">
        <f t="shared" si="2"/>
        <v>14</v>
      </c>
      <c r="I24" s="4">
        <f t="shared" si="4"/>
        <v>1.0087597653505427</v>
      </c>
      <c r="J24" s="4">
        <f t="shared" si="3"/>
        <v>0.93048128342245995</v>
      </c>
    </row>
    <row r="25" spans="5:20">
      <c r="E25" s="3">
        <v>2010</v>
      </c>
      <c r="F25" s="3">
        <v>153</v>
      </c>
      <c r="G25" s="4">
        <f t="shared" si="1"/>
        <v>99.350649350649363</v>
      </c>
      <c r="H25" s="1">
        <f t="shared" si="2"/>
        <v>15</v>
      </c>
      <c r="I25" s="4">
        <f t="shared" si="4"/>
        <v>0.9995657822317543</v>
      </c>
      <c r="J25" s="4">
        <f t="shared" si="3"/>
        <v>0.87931034482758619</v>
      </c>
    </row>
    <row r="26" spans="5:20">
      <c r="E26" s="3">
        <v>2011</v>
      </c>
      <c r="F26" s="3">
        <v>172</v>
      </c>
      <c r="G26" s="4">
        <f t="shared" si="1"/>
        <v>111.68831168831169</v>
      </c>
      <c r="H26" s="1">
        <f t="shared" si="2"/>
        <v>16</v>
      </c>
      <c r="I26" s="4">
        <f t="shared" si="4"/>
        <v>1.006932788430555</v>
      </c>
      <c r="J26" s="4">
        <f t="shared" si="3"/>
        <v>1.1241830065359477</v>
      </c>
    </row>
    <row r="27" spans="5:20">
      <c r="E27" s="3">
        <v>2012</v>
      </c>
      <c r="F27" s="3">
        <v>177</v>
      </c>
      <c r="G27" s="4">
        <f t="shared" si="1"/>
        <v>114.93506493506493</v>
      </c>
      <c r="H27" s="1">
        <f t="shared" si="2"/>
        <v>17</v>
      </c>
      <c r="I27" s="4">
        <f t="shared" si="4"/>
        <v>1.0082216803779946</v>
      </c>
      <c r="J27" s="4">
        <f t="shared" si="3"/>
        <v>1.0290697674418605</v>
      </c>
    </row>
    <row r="28" spans="5:20">
      <c r="E28" s="3">
        <v>2013</v>
      </c>
      <c r="F28" s="3">
        <v>150</v>
      </c>
      <c r="G28" s="4">
        <f t="shared" si="1"/>
        <v>97.402597402597408</v>
      </c>
      <c r="H28" s="1">
        <f t="shared" si="2"/>
        <v>18</v>
      </c>
      <c r="I28" s="4">
        <f t="shared" si="4"/>
        <v>0.99853899562325732</v>
      </c>
      <c r="J28" s="4">
        <f t="shared" si="3"/>
        <v>0.84745762711864403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空</vt:lpstr>
      <vt:lpstr>入力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cp:lastPrinted>2014-04-08T03:14:19Z</cp:lastPrinted>
  <dcterms:created xsi:type="dcterms:W3CDTF">2014-04-08T02:44:38Z</dcterms:created>
  <dcterms:modified xsi:type="dcterms:W3CDTF">2014-04-08T15:49:05Z</dcterms:modified>
</cp:coreProperties>
</file>