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60" windowWidth="18075" windowHeight="7545"/>
  </bookViews>
  <sheets>
    <sheet name="ブランクフォーム" sheetId="14" r:id="rId1"/>
    <sheet name="松田聖子を例に" sheetId="15" r:id="rId2"/>
    <sheet name="松田聖子" sheetId="1" r:id="rId3"/>
    <sheet name="松田聖子予想" sheetId="18" r:id="rId4"/>
    <sheet name="田原俊彦" sheetId="5" r:id="rId5"/>
    <sheet name="田原俊彦予想" sheetId="17" r:id="rId6"/>
    <sheet name="坂口孝則" sheetId="3" r:id="rId7"/>
    <sheet name="坂口孝則予想" sheetId="10" r:id="rId8"/>
    <sheet name="浜崎あゆみ" sheetId="7" r:id="rId9"/>
    <sheet name="浜崎あゆみ予想" sheetId="12" r:id="rId10"/>
  </sheets>
  <definedNames>
    <definedName name="_xlnm._FilterDatabase" localSheetId="0" hidden="1">ブランクフォーム!$A$9:$D$9</definedName>
    <definedName name="_xlnm._FilterDatabase" localSheetId="6" hidden="1">坂口孝則!$A$9:$D$9</definedName>
    <definedName name="_xlnm._FilterDatabase" localSheetId="2" hidden="1">松田聖子!$A$9:$D$9</definedName>
    <definedName name="_xlnm._FilterDatabase" localSheetId="1" hidden="1">松田聖子を例に!$A$9:$D$9</definedName>
    <definedName name="_xlnm._FilterDatabase" localSheetId="4" hidden="1">田原俊彦!$A$9:$D$9</definedName>
    <definedName name="_xlnm._FilterDatabase" localSheetId="8" hidden="1">浜崎あゆみ!$A$9:$D$9</definedName>
    <definedName name="solver_adj" localSheetId="0" hidden="1">ブランクフォーム!$B$4:$B$6</definedName>
    <definedName name="solver_adj" localSheetId="6" hidden="1">坂口孝則!$B$4:$B$6</definedName>
    <definedName name="solver_adj" localSheetId="2" hidden="1">松田聖子!$C$4:$C$6</definedName>
    <definedName name="solver_adj" localSheetId="1" hidden="1">松田聖子を例に!$B$4:$B$6</definedName>
    <definedName name="solver_adj" localSheetId="4" hidden="1">田原俊彦!$B$4:$B$6</definedName>
    <definedName name="solver_adj" localSheetId="8" hidden="1">浜崎あゆみ!$C$4:$C$6</definedName>
    <definedName name="solver_cvg" localSheetId="0" hidden="1">0.0001</definedName>
    <definedName name="solver_cvg" localSheetId="6" hidden="1">0.0001</definedName>
    <definedName name="solver_cvg" localSheetId="2" hidden="1">0.0001</definedName>
    <definedName name="solver_cvg" localSheetId="1" hidden="1">0.0001</definedName>
    <definedName name="solver_cvg" localSheetId="4" hidden="1">0.0001</definedName>
    <definedName name="solver_cvg" localSheetId="8" hidden="1">0.0001</definedName>
    <definedName name="solver_drv" localSheetId="0" hidden="1">1</definedName>
    <definedName name="solver_drv" localSheetId="6" hidden="1">1</definedName>
    <definedName name="solver_drv" localSheetId="2" hidden="1">1</definedName>
    <definedName name="solver_drv" localSheetId="1" hidden="1">1</definedName>
    <definedName name="solver_drv" localSheetId="4" hidden="1">1</definedName>
    <definedName name="solver_drv" localSheetId="8" hidden="1">1</definedName>
    <definedName name="solver_est" localSheetId="0" hidden="1">1</definedName>
    <definedName name="solver_est" localSheetId="6" hidden="1">1</definedName>
    <definedName name="solver_est" localSheetId="2" hidden="1">1</definedName>
    <definedName name="solver_est" localSheetId="1" hidden="1">1</definedName>
    <definedName name="solver_est" localSheetId="4" hidden="1">1</definedName>
    <definedName name="solver_est" localSheetId="8" hidden="1">1</definedName>
    <definedName name="solver_itr" localSheetId="0" hidden="1">100</definedName>
    <definedName name="solver_itr" localSheetId="6" hidden="1">100</definedName>
    <definedName name="solver_itr" localSheetId="2" hidden="1">100</definedName>
    <definedName name="solver_itr" localSheetId="1" hidden="1">100</definedName>
    <definedName name="solver_itr" localSheetId="4" hidden="1">100</definedName>
    <definedName name="solver_itr" localSheetId="8" hidden="1">100</definedName>
    <definedName name="solver_lin" localSheetId="0" hidden="1">2</definedName>
    <definedName name="solver_lin" localSheetId="6" hidden="1">2</definedName>
    <definedName name="solver_lin" localSheetId="2" hidden="1">2</definedName>
    <definedName name="solver_lin" localSheetId="1" hidden="1">2</definedName>
    <definedName name="solver_lin" localSheetId="4" hidden="1">2</definedName>
    <definedName name="solver_lin" localSheetId="8" hidden="1">2</definedName>
    <definedName name="solver_neg" localSheetId="0" hidden="1">1</definedName>
    <definedName name="solver_neg" localSheetId="6" hidden="1">1</definedName>
    <definedName name="solver_neg" localSheetId="2" hidden="1">1</definedName>
    <definedName name="solver_neg" localSheetId="1" hidden="1">1</definedName>
    <definedName name="solver_neg" localSheetId="4" hidden="1">1</definedName>
    <definedName name="solver_neg" localSheetId="8" hidden="1">1</definedName>
    <definedName name="solver_num" localSheetId="0" hidden="1">0</definedName>
    <definedName name="solver_num" localSheetId="6" hidden="1">0</definedName>
    <definedName name="solver_num" localSheetId="2" hidden="1">0</definedName>
    <definedName name="solver_num" localSheetId="1" hidden="1">0</definedName>
    <definedName name="solver_num" localSheetId="4" hidden="1">0</definedName>
    <definedName name="solver_num" localSheetId="8" hidden="1">0</definedName>
    <definedName name="solver_nwt" localSheetId="0" hidden="1">1</definedName>
    <definedName name="solver_nwt" localSheetId="6" hidden="1">1</definedName>
    <definedName name="solver_nwt" localSheetId="2" hidden="1">1</definedName>
    <definedName name="solver_nwt" localSheetId="1" hidden="1">1</definedName>
    <definedName name="solver_nwt" localSheetId="4" hidden="1">1</definedName>
    <definedName name="solver_nwt" localSheetId="8" hidden="1">1</definedName>
    <definedName name="solver_opt" localSheetId="0" hidden="1">ブランクフォーム!$K$10</definedName>
    <definedName name="solver_opt" localSheetId="6" hidden="1">坂口孝則!$K$10</definedName>
    <definedName name="solver_opt" localSheetId="2" hidden="1">松田聖子!$N$10</definedName>
    <definedName name="solver_opt" localSheetId="1" hidden="1">松田聖子を例に!$K$10</definedName>
    <definedName name="solver_opt" localSheetId="4" hidden="1">田原俊彦!$K$10</definedName>
    <definedName name="solver_opt" localSheetId="8" hidden="1">浜崎あゆみ!$N$10</definedName>
    <definedName name="solver_pre" localSheetId="0" hidden="1">0.000001</definedName>
    <definedName name="solver_pre" localSheetId="6" hidden="1">0.000001</definedName>
    <definedName name="solver_pre" localSheetId="2" hidden="1">0.000001</definedName>
    <definedName name="solver_pre" localSheetId="1" hidden="1">0.000001</definedName>
    <definedName name="solver_pre" localSheetId="4" hidden="1">0.000001</definedName>
    <definedName name="solver_pre" localSheetId="8" hidden="1">0.000001</definedName>
    <definedName name="solver_scl" localSheetId="0" hidden="1">2</definedName>
    <definedName name="solver_scl" localSheetId="6" hidden="1">2</definedName>
    <definedName name="solver_scl" localSheetId="2" hidden="1">2</definedName>
    <definedName name="solver_scl" localSheetId="1" hidden="1">2</definedName>
    <definedName name="solver_scl" localSheetId="4" hidden="1">2</definedName>
    <definedName name="solver_scl" localSheetId="8" hidden="1">2</definedName>
    <definedName name="solver_sho" localSheetId="0" hidden="1">2</definedName>
    <definedName name="solver_sho" localSheetId="6" hidden="1">2</definedName>
    <definedName name="solver_sho" localSheetId="2" hidden="1">2</definedName>
    <definedName name="solver_sho" localSheetId="1" hidden="1">2</definedName>
    <definedName name="solver_sho" localSheetId="4" hidden="1">2</definedName>
    <definedName name="solver_sho" localSheetId="8" hidden="1">2</definedName>
    <definedName name="solver_tim" localSheetId="0" hidden="1">100</definedName>
    <definedName name="solver_tim" localSheetId="6" hidden="1">100</definedName>
    <definedName name="solver_tim" localSheetId="2" hidden="1">100</definedName>
    <definedName name="solver_tim" localSheetId="1" hidden="1">100</definedName>
    <definedName name="solver_tim" localSheetId="4" hidden="1">100</definedName>
    <definedName name="solver_tim" localSheetId="8" hidden="1">100</definedName>
    <definedName name="solver_tol" localSheetId="0" hidden="1">0.05</definedName>
    <definedName name="solver_tol" localSheetId="6" hidden="1">0.05</definedName>
    <definedName name="solver_tol" localSheetId="2" hidden="1">0.05</definedName>
    <definedName name="solver_tol" localSheetId="1" hidden="1">0.05</definedName>
    <definedName name="solver_tol" localSheetId="4" hidden="1">0.05</definedName>
    <definedName name="solver_tol" localSheetId="8" hidden="1">0.05</definedName>
    <definedName name="solver_typ" localSheetId="0" hidden="1">2</definedName>
    <definedName name="solver_typ" localSheetId="6" hidden="1">2</definedName>
    <definedName name="solver_typ" localSheetId="2" hidden="1">2</definedName>
    <definedName name="solver_typ" localSheetId="1" hidden="1">2</definedName>
    <definedName name="solver_typ" localSheetId="4" hidden="1">2</definedName>
    <definedName name="solver_typ" localSheetId="8" hidden="1">2</definedName>
    <definedName name="solver_val" localSheetId="0" hidden="1">0</definedName>
    <definedName name="solver_val" localSheetId="6" hidden="1">0</definedName>
    <definedName name="solver_val" localSheetId="2" hidden="1">0</definedName>
    <definedName name="solver_val" localSheetId="1" hidden="1">0</definedName>
    <definedName name="solver_val" localSheetId="4" hidden="1">0</definedName>
    <definedName name="solver_val" localSheetId="8" hidden="1">0</definedName>
  </definedNames>
  <calcPr calcId="125725"/>
</workbook>
</file>

<file path=xl/calcChain.xml><?xml version="1.0" encoding="utf-8"?>
<calcChain xmlns="http://schemas.openxmlformats.org/spreadsheetml/2006/main">
  <c r="I10" i="15"/>
  <c r="L70" l="1"/>
  <c r="I70"/>
  <c r="L69"/>
  <c r="I69"/>
  <c r="L68"/>
  <c r="I68"/>
  <c r="L67"/>
  <c r="I67"/>
  <c r="L66"/>
  <c r="I66"/>
  <c r="L65"/>
  <c r="I65"/>
  <c r="L64"/>
  <c r="I64"/>
  <c r="L63"/>
  <c r="I63"/>
  <c r="L62"/>
  <c r="I62"/>
  <c r="L61"/>
  <c r="I61"/>
  <c r="L60"/>
  <c r="I60"/>
  <c r="L59"/>
  <c r="I59"/>
  <c r="L58"/>
  <c r="I58"/>
  <c r="L57"/>
  <c r="I57"/>
  <c r="L56"/>
  <c r="I56"/>
  <c r="L55"/>
  <c r="I55"/>
  <c r="L54"/>
  <c r="I54"/>
  <c r="L53"/>
  <c r="I53"/>
  <c r="L52"/>
  <c r="I52"/>
  <c r="L51"/>
  <c r="I51"/>
  <c r="L50"/>
  <c r="I50"/>
  <c r="L49"/>
  <c r="I49"/>
  <c r="L48"/>
  <c r="I48"/>
  <c r="L47"/>
  <c r="I47"/>
  <c r="L46"/>
  <c r="I46"/>
  <c r="L45"/>
  <c r="I45"/>
  <c r="L44"/>
  <c r="I44"/>
  <c r="L43"/>
  <c r="I43"/>
  <c r="L42"/>
  <c r="I42"/>
  <c r="L41"/>
  <c r="I41"/>
  <c r="L40"/>
  <c r="I40"/>
  <c r="L39"/>
  <c r="I39"/>
  <c r="L38"/>
  <c r="I38"/>
  <c r="L37"/>
  <c r="I37"/>
  <c r="L36"/>
  <c r="I36"/>
  <c r="L35"/>
  <c r="I35"/>
  <c r="L34"/>
  <c r="I34"/>
  <c r="L33"/>
  <c r="I33"/>
  <c r="L32"/>
  <c r="I32"/>
  <c r="L31"/>
  <c r="I31"/>
  <c r="L30"/>
  <c r="I30"/>
  <c r="L29"/>
  <c r="I29"/>
  <c r="L28"/>
  <c r="I28"/>
  <c r="L27"/>
  <c r="I27"/>
  <c r="L26"/>
  <c r="I26"/>
  <c r="L25"/>
  <c r="I25"/>
  <c r="L24"/>
  <c r="I24"/>
  <c r="L23"/>
  <c r="I23"/>
  <c r="L22"/>
  <c r="I22"/>
  <c r="L21"/>
  <c r="I21"/>
  <c r="L20"/>
  <c r="I20"/>
  <c r="L19"/>
  <c r="I19"/>
  <c r="L18"/>
  <c r="I18"/>
  <c r="L17"/>
  <c r="I17"/>
  <c r="L16"/>
  <c r="I16"/>
  <c r="L15"/>
  <c r="I15"/>
  <c r="L14"/>
  <c r="I14"/>
  <c r="L13"/>
  <c r="I13"/>
  <c r="L12"/>
  <c r="I12"/>
  <c r="L11"/>
  <c r="I11"/>
  <c r="L10"/>
  <c r="H10"/>
  <c r="L70" i="14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I44"/>
  <c r="L43"/>
  <c r="I43"/>
  <c r="L42"/>
  <c r="I42"/>
  <c r="L41"/>
  <c r="I41"/>
  <c r="L40"/>
  <c r="I40"/>
  <c r="L39"/>
  <c r="I39"/>
  <c r="L38"/>
  <c r="I38"/>
  <c r="L37"/>
  <c r="I37"/>
  <c r="L36"/>
  <c r="I36"/>
  <c r="L35"/>
  <c r="I35"/>
  <c r="L34"/>
  <c r="I34"/>
  <c r="L33"/>
  <c r="I33"/>
  <c r="L32"/>
  <c r="I32"/>
  <c r="L31"/>
  <c r="I31"/>
  <c r="L30"/>
  <c r="I30"/>
  <c r="L29"/>
  <c r="I29"/>
  <c r="L28"/>
  <c r="I28"/>
  <c r="L27"/>
  <c r="I27"/>
  <c r="L26"/>
  <c r="I26"/>
  <c r="L25"/>
  <c r="I25"/>
  <c r="L24"/>
  <c r="I24"/>
  <c r="L23"/>
  <c r="I23"/>
  <c r="L22"/>
  <c r="I22"/>
  <c r="L21"/>
  <c r="I21"/>
  <c r="L20"/>
  <c r="I20"/>
  <c r="L19"/>
  <c r="I19"/>
  <c r="L18"/>
  <c r="I18"/>
  <c r="L17"/>
  <c r="I17"/>
  <c r="L16"/>
  <c r="I16"/>
  <c r="L15"/>
  <c r="I15"/>
  <c r="L14"/>
  <c r="I14"/>
  <c r="L13"/>
  <c r="I13"/>
  <c r="L12"/>
  <c r="I12"/>
  <c r="L11"/>
  <c r="I11"/>
  <c r="L10"/>
  <c r="I10"/>
  <c r="J10" s="1"/>
  <c r="H10"/>
  <c r="M10" s="1"/>
  <c r="H25" i="7"/>
  <c r="H24"/>
  <c r="L70"/>
  <c r="I70"/>
  <c r="L69"/>
  <c r="I69"/>
  <c r="L68"/>
  <c r="I68"/>
  <c r="L67"/>
  <c r="I67"/>
  <c r="L66"/>
  <c r="I66"/>
  <c r="L65"/>
  <c r="I65"/>
  <c r="L64"/>
  <c r="I64"/>
  <c r="L63"/>
  <c r="I63"/>
  <c r="L62"/>
  <c r="I62"/>
  <c r="L61"/>
  <c r="I61"/>
  <c r="L60"/>
  <c r="I60"/>
  <c r="L59"/>
  <c r="I59"/>
  <c r="L58"/>
  <c r="I58"/>
  <c r="L57"/>
  <c r="I57"/>
  <c r="L56"/>
  <c r="I56"/>
  <c r="L55"/>
  <c r="I55"/>
  <c r="L54"/>
  <c r="I54"/>
  <c r="L53"/>
  <c r="I53"/>
  <c r="L52"/>
  <c r="I52"/>
  <c r="L51"/>
  <c r="I51"/>
  <c r="L50"/>
  <c r="I50"/>
  <c r="L49"/>
  <c r="I49"/>
  <c r="L48"/>
  <c r="I48"/>
  <c r="L47"/>
  <c r="I47"/>
  <c r="L46"/>
  <c r="I46"/>
  <c r="L45"/>
  <c r="I45"/>
  <c r="L44"/>
  <c r="I44"/>
  <c r="L43"/>
  <c r="I43"/>
  <c r="L42"/>
  <c r="I42"/>
  <c r="L41"/>
  <c r="I41"/>
  <c r="L40"/>
  <c r="I40"/>
  <c r="L39"/>
  <c r="I39"/>
  <c r="L38"/>
  <c r="I38"/>
  <c r="L37"/>
  <c r="I37"/>
  <c r="L36"/>
  <c r="I36"/>
  <c r="L35"/>
  <c r="I35"/>
  <c r="L34"/>
  <c r="I34"/>
  <c r="L33"/>
  <c r="I33"/>
  <c r="L32"/>
  <c r="I32"/>
  <c r="L31"/>
  <c r="I31"/>
  <c r="L30"/>
  <c r="I30"/>
  <c r="L29"/>
  <c r="I29"/>
  <c r="L28"/>
  <c r="I28"/>
  <c r="L27"/>
  <c r="I27"/>
  <c r="L26"/>
  <c r="I26"/>
  <c r="L25"/>
  <c r="I25"/>
  <c r="J25" s="1"/>
  <c r="L24"/>
  <c r="I24"/>
  <c r="J24" s="1"/>
  <c r="L23"/>
  <c r="I23"/>
  <c r="L22"/>
  <c r="I22"/>
  <c r="L21"/>
  <c r="I21"/>
  <c r="L20"/>
  <c r="I20"/>
  <c r="L19"/>
  <c r="I19"/>
  <c r="L18"/>
  <c r="I18"/>
  <c r="L17"/>
  <c r="I17"/>
  <c r="L16"/>
  <c r="I16"/>
  <c r="L15"/>
  <c r="I15"/>
  <c r="L14"/>
  <c r="I14"/>
  <c r="L13"/>
  <c r="I13"/>
  <c r="L12"/>
  <c r="I12"/>
  <c r="L11"/>
  <c r="I11"/>
  <c r="L10"/>
  <c r="I10"/>
  <c r="H10"/>
  <c r="L70" i="5"/>
  <c r="I70"/>
  <c r="L69"/>
  <c r="I69"/>
  <c r="L68"/>
  <c r="I68"/>
  <c r="L67"/>
  <c r="I67"/>
  <c r="L66"/>
  <c r="I66"/>
  <c r="L65"/>
  <c r="I65"/>
  <c r="L64"/>
  <c r="I64"/>
  <c r="L63"/>
  <c r="I63"/>
  <c r="L62"/>
  <c r="I62"/>
  <c r="L61"/>
  <c r="I61"/>
  <c r="L60"/>
  <c r="I60"/>
  <c r="L59"/>
  <c r="I59"/>
  <c r="L58"/>
  <c r="I58"/>
  <c r="L57"/>
  <c r="I57"/>
  <c r="L56"/>
  <c r="I56"/>
  <c r="L55"/>
  <c r="I55"/>
  <c r="L54"/>
  <c r="I54"/>
  <c r="L53"/>
  <c r="I53"/>
  <c r="L52"/>
  <c r="I52"/>
  <c r="L51"/>
  <c r="I51"/>
  <c r="L50"/>
  <c r="I50"/>
  <c r="L49"/>
  <c r="I49"/>
  <c r="L48"/>
  <c r="I48"/>
  <c r="L47"/>
  <c r="I47"/>
  <c r="L46"/>
  <c r="I46"/>
  <c r="L45"/>
  <c r="I45"/>
  <c r="L44"/>
  <c r="I44"/>
  <c r="L43"/>
  <c r="I43"/>
  <c r="L42"/>
  <c r="I42"/>
  <c r="L41"/>
  <c r="I41"/>
  <c r="L40"/>
  <c r="I40"/>
  <c r="L39"/>
  <c r="I39"/>
  <c r="L38"/>
  <c r="I38"/>
  <c r="L37"/>
  <c r="I37"/>
  <c r="L36"/>
  <c r="I36"/>
  <c r="L35"/>
  <c r="I35"/>
  <c r="L34"/>
  <c r="I34"/>
  <c r="L33"/>
  <c r="I33"/>
  <c r="L32"/>
  <c r="I32"/>
  <c r="L31"/>
  <c r="I31"/>
  <c r="L30"/>
  <c r="I30"/>
  <c r="L29"/>
  <c r="I29"/>
  <c r="L28"/>
  <c r="I28"/>
  <c r="L27"/>
  <c r="I27"/>
  <c r="L26"/>
  <c r="I26"/>
  <c r="L25"/>
  <c r="I25"/>
  <c r="L24"/>
  <c r="I24"/>
  <c r="L23"/>
  <c r="I23"/>
  <c r="L22"/>
  <c r="I22"/>
  <c r="L21"/>
  <c r="I21"/>
  <c r="L20"/>
  <c r="I20"/>
  <c r="L19"/>
  <c r="I19"/>
  <c r="L18"/>
  <c r="I18"/>
  <c r="L17"/>
  <c r="I17"/>
  <c r="L16"/>
  <c r="I16"/>
  <c r="L15"/>
  <c r="I15"/>
  <c r="L14"/>
  <c r="I14"/>
  <c r="L13"/>
  <c r="I13"/>
  <c r="L12"/>
  <c r="I12"/>
  <c r="L11"/>
  <c r="I11"/>
  <c r="L10"/>
  <c r="I10"/>
  <c r="H10"/>
  <c r="L70" i="3"/>
  <c r="I70"/>
  <c r="L69"/>
  <c r="I69"/>
  <c r="L68"/>
  <c r="I68"/>
  <c r="L67"/>
  <c r="I67"/>
  <c r="L66"/>
  <c r="I66"/>
  <c r="L65"/>
  <c r="I65"/>
  <c r="L64"/>
  <c r="I64"/>
  <c r="L63"/>
  <c r="I63"/>
  <c r="L62"/>
  <c r="I62"/>
  <c r="L61"/>
  <c r="I61"/>
  <c r="L60"/>
  <c r="I60"/>
  <c r="L59"/>
  <c r="I59"/>
  <c r="L58"/>
  <c r="I58"/>
  <c r="L57"/>
  <c r="I57"/>
  <c r="L56"/>
  <c r="I56"/>
  <c r="L55"/>
  <c r="I55"/>
  <c r="L54"/>
  <c r="I54"/>
  <c r="L53"/>
  <c r="I53"/>
  <c r="L52"/>
  <c r="I52"/>
  <c r="L51"/>
  <c r="I51"/>
  <c r="L50"/>
  <c r="I50"/>
  <c r="L49"/>
  <c r="I49"/>
  <c r="L48"/>
  <c r="I48"/>
  <c r="L47"/>
  <c r="I47"/>
  <c r="L46"/>
  <c r="I46"/>
  <c r="L45"/>
  <c r="I45"/>
  <c r="L44"/>
  <c r="I44"/>
  <c r="L43"/>
  <c r="I43"/>
  <c r="L42"/>
  <c r="I42"/>
  <c r="L41"/>
  <c r="I41"/>
  <c r="L40"/>
  <c r="I40"/>
  <c r="L39"/>
  <c r="I39"/>
  <c r="L38"/>
  <c r="I38"/>
  <c r="L37"/>
  <c r="I37"/>
  <c r="L36"/>
  <c r="I36"/>
  <c r="L35"/>
  <c r="I35"/>
  <c r="L34"/>
  <c r="I34"/>
  <c r="L33"/>
  <c r="I33"/>
  <c r="L32"/>
  <c r="I32"/>
  <c r="L31"/>
  <c r="I31"/>
  <c r="L30"/>
  <c r="I30"/>
  <c r="L29"/>
  <c r="I29"/>
  <c r="L28"/>
  <c r="I28"/>
  <c r="L27"/>
  <c r="I27"/>
  <c r="L26"/>
  <c r="I26"/>
  <c r="L25"/>
  <c r="I25"/>
  <c r="L24"/>
  <c r="I24"/>
  <c r="L23"/>
  <c r="I23"/>
  <c r="L22"/>
  <c r="I22"/>
  <c r="L21"/>
  <c r="I21"/>
  <c r="L20"/>
  <c r="I20"/>
  <c r="L19"/>
  <c r="I19"/>
  <c r="L18"/>
  <c r="I18"/>
  <c r="L17"/>
  <c r="I17"/>
  <c r="L16"/>
  <c r="I16"/>
  <c r="L15"/>
  <c r="I15"/>
  <c r="L14"/>
  <c r="I14"/>
  <c r="L13"/>
  <c r="I13"/>
  <c r="L12"/>
  <c r="I12"/>
  <c r="L11"/>
  <c r="I11"/>
  <c r="L10"/>
  <c r="I10"/>
  <c r="H10"/>
  <c r="L70" i="1"/>
  <c r="I70"/>
  <c r="L69"/>
  <c r="I69"/>
  <c r="L68"/>
  <c r="I68"/>
  <c r="L67"/>
  <c r="I67"/>
  <c r="L66"/>
  <c r="I66"/>
  <c r="L65"/>
  <c r="I65"/>
  <c r="L64"/>
  <c r="I64"/>
  <c r="L63"/>
  <c r="I63"/>
  <c r="L62"/>
  <c r="I62"/>
  <c r="L61"/>
  <c r="I61"/>
  <c r="L60"/>
  <c r="I60"/>
  <c r="L59"/>
  <c r="I59"/>
  <c r="L58"/>
  <c r="I58"/>
  <c r="L57"/>
  <c r="I57"/>
  <c r="L56"/>
  <c r="I56"/>
  <c r="L55"/>
  <c r="I55"/>
  <c r="L54"/>
  <c r="I54"/>
  <c r="L53"/>
  <c r="I53"/>
  <c r="L52"/>
  <c r="I52"/>
  <c r="L51"/>
  <c r="I51"/>
  <c r="L50"/>
  <c r="I50"/>
  <c r="L49"/>
  <c r="I49"/>
  <c r="L48"/>
  <c r="I48"/>
  <c r="L47"/>
  <c r="I47"/>
  <c r="L46"/>
  <c r="I46"/>
  <c r="L45"/>
  <c r="I45"/>
  <c r="L44"/>
  <c r="I44"/>
  <c r="L43"/>
  <c r="I43"/>
  <c r="L42"/>
  <c r="I42"/>
  <c r="L41"/>
  <c r="I41"/>
  <c r="L40"/>
  <c r="I40"/>
  <c r="L39"/>
  <c r="I39"/>
  <c r="L38"/>
  <c r="I38"/>
  <c r="L37"/>
  <c r="I37"/>
  <c r="L36"/>
  <c r="I36"/>
  <c r="L35"/>
  <c r="I35"/>
  <c r="L34"/>
  <c r="I34"/>
  <c r="L33"/>
  <c r="I33"/>
  <c r="L32"/>
  <c r="I32"/>
  <c r="L31"/>
  <c r="I31"/>
  <c r="L30"/>
  <c r="I30"/>
  <c r="L29"/>
  <c r="I29"/>
  <c r="L28"/>
  <c r="I28"/>
  <c r="L27"/>
  <c r="I27"/>
  <c r="L26"/>
  <c r="I26"/>
  <c r="L25"/>
  <c r="I25"/>
  <c r="L24"/>
  <c r="I24"/>
  <c r="L23"/>
  <c r="I23"/>
  <c r="L22"/>
  <c r="I22"/>
  <c r="L21"/>
  <c r="I21"/>
  <c r="L20"/>
  <c r="I20"/>
  <c r="L19"/>
  <c r="I19"/>
  <c r="L18"/>
  <c r="I18"/>
  <c r="L17"/>
  <c r="I17"/>
  <c r="L16"/>
  <c r="I16"/>
  <c r="L15"/>
  <c r="I15"/>
  <c r="L14"/>
  <c r="I14"/>
  <c r="L13"/>
  <c r="I13"/>
  <c r="L12"/>
  <c r="I12"/>
  <c r="L11"/>
  <c r="I11"/>
  <c r="L10"/>
  <c r="M10" s="1"/>
  <c r="I10"/>
  <c r="H10"/>
  <c r="H11" s="1"/>
  <c r="M10" i="15" l="1"/>
  <c r="H11"/>
  <c r="J10"/>
  <c r="H11" i="14"/>
  <c r="M10" i="7"/>
  <c r="H11"/>
  <c r="J10"/>
  <c r="M10" i="5"/>
  <c r="J10"/>
  <c r="H11"/>
  <c r="M10" i="3"/>
  <c r="H11"/>
  <c r="J10"/>
  <c r="J10" i="1"/>
  <c r="M11"/>
  <c r="H12"/>
  <c r="J11"/>
  <c r="J11" i="15" l="1"/>
  <c r="H12"/>
  <c r="M11"/>
  <c r="J11" i="14"/>
  <c r="M11"/>
  <c r="H12"/>
  <c r="J11" i="7"/>
  <c r="M11"/>
  <c r="H12"/>
  <c r="J11" i="5"/>
  <c r="M11"/>
  <c r="H12"/>
  <c r="J11" i="3"/>
  <c r="M11"/>
  <c r="H12"/>
  <c r="J12" i="1"/>
  <c r="M12"/>
  <c r="H13"/>
  <c r="H13" i="15" l="1"/>
  <c r="M12"/>
  <c r="J12"/>
  <c r="H13" i="14"/>
  <c r="J12"/>
  <c r="M12"/>
  <c r="H13" i="7"/>
  <c r="J12"/>
  <c r="M12"/>
  <c r="H13" i="5"/>
  <c r="M12"/>
  <c r="J12"/>
  <c r="H13" i="3"/>
  <c r="J12"/>
  <c r="M12"/>
  <c r="H14" i="1"/>
  <c r="M13"/>
  <c r="J13"/>
  <c r="M13" i="15" l="1"/>
  <c r="H14"/>
  <c r="J13"/>
  <c r="M13" i="14"/>
  <c r="H14"/>
  <c r="J13"/>
  <c r="M13" i="7"/>
  <c r="J13"/>
  <c r="H14"/>
  <c r="M13" i="5"/>
  <c r="J13"/>
  <c r="H14"/>
  <c r="M13" i="3"/>
  <c r="J13"/>
  <c r="H14"/>
  <c r="M14" i="1"/>
  <c r="H15"/>
  <c r="J14"/>
  <c r="M14" i="15" l="1"/>
  <c r="H15"/>
  <c r="J14"/>
  <c r="M14" i="14"/>
  <c r="H15"/>
  <c r="J14"/>
  <c r="H15" i="7"/>
  <c r="M14"/>
  <c r="J14"/>
  <c r="H15" i="5"/>
  <c r="J14"/>
  <c r="M14"/>
  <c r="H15" i="3"/>
  <c r="J14"/>
  <c r="M14"/>
  <c r="M15" i="1"/>
  <c r="H16"/>
  <c r="J15"/>
  <c r="J15" i="15" l="1"/>
  <c r="M15"/>
  <c r="H16"/>
  <c r="J15" i="14"/>
  <c r="M15"/>
  <c r="H16"/>
  <c r="J15" i="7"/>
  <c r="M15"/>
  <c r="H16"/>
  <c r="J15" i="5"/>
  <c r="M15"/>
  <c r="H16"/>
  <c r="J15" i="3"/>
  <c r="M15"/>
  <c r="H16"/>
  <c r="J16" i="1"/>
  <c r="M16"/>
  <c r="H17"/>
  <c r="H17" i="15" l="1"/>
  <c r="J16"/>
  <c r="M16"/>
  <c r="H17" i="14"/>
  <c r="J16"/>
  <c r="M16"/>
  <c r="H17" i="7"/>
  <c r="J16"/>
  <c r="M16"/>
  <c r="H17" i="5"/>
  <c r="M16"/>
  <c r="J16"/>
  <c r="H17" i="3"/>
  <c r="M16"/>
  <c r="J16"/>
  <c r="H18" i="1"/>
  <c r="M17"/>
  <c r="J17"/>
  <c r="M17" i="15" l="1"/>
  <c r="H18"/>
  <c r="J17"/>
  <c r="M17" i="14"/>
  <c r="H18"/>
  <c r="J17"/>
  <c r="M17" i="7"/>
  <c r="H18"/>
  <c r="J17"/>
  <c r="M17" i="5"/>
  <c r="J17"/>
  <c r="H18"/>
  <c r="M17" i="3"/>
  <c r="J17"/>
  <c r="M18" i="1"/>
  <c r="H19"/>
  <c r="J18"/>
  <c r="J18" i="15" l="1"/>
  <c r="M18"/>
  <c r="H19"/>
  <c r="M18" i="14"/>
  <c r="H19"/>
  <c r="J18"/>
  <c r="J18" i="7"/>
  <c r="M18"/>
  <c r="H19"/>
  <c r="H19" i="5"/>
  <c r="J18"/>
  <c r="M18"/>
  <c r="M19" i="1"/>
  <c r="H20"/>
  <c r="J19"/>
  <c r="J19" i="15" l="1"/>
  <c r="M19"/>
  <c r="H20"/>
  <c r="J19" i="14"/>
  <c r="M19"/>
  <c r="H20"/>
  <c r="J19" i="7"/>
  <c r="M19"/>
  <c r="H20"/>
  <c r="J19" i="5"/>
  <c r="M19"/>
  <c r="H20"/>
  <c r="J20" i="1"/>
  <c r="M20"/>
  <c r="H21"/>
  <c r="H21" i="15" l="1"/>
  <c r="J20"/>
  <c r="M20"/>
  <c r="H21" i="14"/>
  <c r="J20"/>
  <c r="M20"/>
  <c r="H21" i="7"/>
  <c r="J20"/>
  <c r="M20"/>
  <c r="H21" i="5"/>
  <c r="M20"/>
  <c r="J20"/>
  <c r="H22" i="1"/>
  <c r="M21"/>
  <c r="J21"/>
  <c r="M21" i="15" l="1"/>
  <c r="H22"/>
  <c r="J21"/>
  <c r="M21" i="14"/>
  <c r="H22"/>
  <c r="J21"/>
  <c r="M21" i="7"/>
  <c r="J21"/>
  <c r="H22"/>
  <c r="M21" i="5"/>
  <c r="J21"/>
  <c r="H22"/>
  <c r="M22" i="1"/>
  <c r="H23"/>
  <c r="J22"/>
  <c r="J22" i="15" l="1"/>
  <c r="M22"/>
  <c r="H23"/>
  <c r="M22" i="14"/>
  <c r="H23"/>
  <c r="J22"/>
  <c r="H23" i="7"/>
  <c r="J22"/>
  <c r="M22"/>
  <c r="H23" i="5"/>
  <c r="J22"/>
  <c r="M22"/>
  <c r="M23" i="1"/>
  <c r="H24"/>
  <c r="J23"/>
  <c r="J23" i="15" l="1"/>
  <c r="M23"/>
  <c r="H24"/>
  <c r="J23" i="14"/>
  <c r="M23"/>
  <c r="H24"/>
  <c r="J23" i="7"/>
  <c r="M23"/>
  <c r="J23" i="5"/>
  <c r="M23"/>
  <c r="H24"/>
  <c r="J24" i="1"/>
  <c r="M24"/>
  <c r="H25"/>
  <c r="H25" i="15" l="1"/>
  <c r="J24"/>
  <c r="M24"/>
  <c r="H25" i="14"/>
  <c r="J24"/>
  <c r="M24"/>
  <c r="M24" i="7"/>
  <c r="H25" i="5"/>
  <c r="M24"/>
  <c r="J24"/>
  <c r="H26" i="1"/>
  <c r="M25"/>
  <c r="J25"/>
  <c r="M25" i="15" l="1"/>
  <c r="H26"/>
  <c r="J25"/>
  <c r="M25" i="14"/>
  <c r="H26"/>
  <c r="J25"/>
  <c r="M25" i="7"/>
  <c r="M25" i="5"/>
  <c r="J25"/>
  <c r="H26"/>
  <c r="M26" i="1"/>
  <c r="H27"/>
  <c r="J26"/>
  <c r="J26" i="15" l="1"/>
  <c r="M26"/>
  <c r="H27"/>
  <c r="M26" i="14"/>
  <c r="H27"/>
  <c r="J26"/>
  <c r="H27" i="5"/>
  <c r="J26"/>
  <c r="M26"/>
  <c r="M27" i="1"/>
  <c r="H28"/>
  <c r="J27"/>
  <c r="J27" i="15" l="1"/>
  <c r="M27"/>
  <c r="H28"/>
  <c r="J27" i="14"/>
  <c r="M27"/>
  <c r="H28"/>
  <c r="J27" i="5"/>
  <c r="M27"/>
  <c r="H28"/>
  <c r="J28" i="1"/>
  <c r="H29"/>
  <c r="M28"/>
  <c r="H29" i="15" l="1"/>
  <c r="M28"/>
  <c r="J28"/>
  <c r="H29" i="14"/>
  <c r="J28"/>
  <c r="M28"/>
  <c r="H29" i="5"/>
  <c r="M28"/>
  <c r="J28"/>
  <c r="H30" i="1"/>
  <c r="M29"/>
  <c r="J29"/>
  <c r="M29" i="15" l="1"/>
  <c r="H30"/>
  <c r="J29"/>
  <c r="M29" i="14"/>
  <c r="H30"/>
  <c r="J29"/>
  <c r="M29" i="5"/>
  <c r="J29"/>
  <c r="H30"/>
  <c r="M30" i="1"/>
  <c r="H31"/>
  <c r="J30"/>
  <c r="M30" i="15" l="1"/>
  <c r="H31"/>
  <c r="J30"/>
  <c r="M30" i="14"/>
  <c r="H31"/>
  <c r="J30"/>
  <c r="H31" i="5"/>
  <c r="J30"/>
  <c r="M30"/>
  <c r="M31" i="1"/>
  <c r="J31"/>
  <c r="H32"/>
  <c r="J31" i="15" l="1"/>
  <c r="M31"/>
  <c r="H32"/>
  <c r="J31" i="14"/>
  <c r="M31"/>
  <c r="H32"/>
  <c r="J31" i="5"/>
  <c r="M31"/>
  <c r="H32"/>
  <c r="J32" i="1"/>
  <c r="M32"/>
  <c r="H33"/>
  <c r="H33" i="15" l="1"/>
  <c r="J32"/>
  <c r="M32"/>
  <c r="H33" i="14"/>
  <c r="J32"/>
  <c r="M32"/>
  <c r="H33" i="5"/>
  <c r="M32"/>
  <c r="J32"/>
  <c r="H34" i="1"/>
  <c r="M33"/>
  <c r="J33"/>
  <c r="M33" i="15" l="1"/>
  <c r="H34"/>
  <c r="J33"/>
  <c r="M33" i="14"/>
  <c r="H34"/>
  <c r="J33"/>
  <c r="M33" i="5"/>
  <c r="J33"/>
  <c r="H34"/>
  <c r="M34" i="1"/>
  <c r="H35"/>
  <c r="J34"/>
  <c r="M34" i="15" l="1"/>
  <c r="H35"/>
  <c r="J34"/>
  <c r="M34" i="14"/>
  <c r="H35"/>
  <c r="J34"/>
  <c r="H35" i="5"/>
  <c r="J34"/>
  <c r="M34"/>
  <c r="M35" i="1"/>
  <c r="H36"/>
  <c r="J35"/>
  <c r="J35" i="15" l="1"/>
  <c r="M35"/>
  <c r="H36"/>
  <c r="J35" i="14"/>
  <c r="M35"/>
  <c r="H36"/>
  <c r="J35" i="5"/>
  <c r="M35"/>
  <c r="H36"/>
  <c r="J36" i="1"/>
  <c r="M36"/>
  <c r="H37"/>
  <c r="H37" i="15" l="1"/>
  <c r="J36"/>
  <c r="M36"/>
  <c r="H37" i="14"/>
  <c r="J36"/>
  <c r="M36"/>
  <c r="H37" i="5"/>
  <c r="M36"/>
  <c r="J36"/>
  <c r="H38" i="1"/>
  <c r="M37"/>
  <c r="J37"/>
  <c r="M37" i="15" l="1"/>
  <c r="H38"/>
  <c r="J37"/>
  <c r="M37" i="14"/>
  <c r="H38"/>
  <c r="J37"/>
  <c r="M37" i="5"/>
  <c r="J37"/>
  <c r="H38"/>
  <c r="M38" i="1"/>
  <c r="H39"/>
  <c r="J38"/>
  <c r="M38" i="15" l="1"/>
  <c r="H39"/>
  <c r="J38"/>
  <c r="M38" i="14"/>
  <c r="H39"/>
  <c r="J38"/>
  <c r="H39" i="5"/>
  <c r="J38"/>
  <c r="M38"/>
  <c r="M39" i="1"/>
  <c r="H40"/>
  <c r="J39"/>
  <c r="J39" i="15" l="1"/>
  <c r="M39"/>
  <c r="H40"/>
  <c r="J39" i="14"/>
  <c r="M39"/>
  <c r="H40"/>
  <c r="J39" i="5"/>
  <c r="M39"/>
  <c r="H40"/>
  <c r="J40" i="1"/>
  <c r="M40"/>
  <c r="H41"/>
  <c r="H41" i="15" l="1"/>
  <c r="J40"/>
  <c r="M40"/>
  <c r="H41" i="14"/>
  <c r="J40"/>
  <c r="M40"/>
  <c r="H41" i="5"/>
  <c r="M40"/>
  <c r="J40"/>
  <c r="H42" i="1"/>
  <c r="M41"/>
  <c r="J41"/>
  <c r="M41" i="15" l="1"/>
  <c r="H42"/>
  <c r="J41"/>
  <c r="M41" i="14"/>
  <c r="H42"/>
  <c r="J41"/>
  <c r="M41" i="5"/>
  <c r="J41"/>
  <c r="H42"/>
  <c r="M42" i="1"/>
  <c r="H43"/>
  <c r="J42"/>
  <c r="M42" i="15" l="1"/>
  <c r="H43"/>
  <c r="J42"/>
  <c r="M42" i="14"/>
  <c r="H43"/>
  <c r="J42"/>
  <c r="H43" i="5"/>
  <c r="J42"/>
  <c r="M42"/>
  <c r="M43" i="1"/>
  <c r="J43"/>
  <c r="H44"/>
  <c r="J43" i="15" l="1"/>
  <c r="M43"/>
  <c r="H44"/>
  <c r="J43" i="14"/>
  <c r="M43"/>
  <c r="H44"/>
  <c r="J43" i="5"/>
  <c r="M43"/>
  <c r="H44"/>
  <c r="J44" i="1"/>
  <c r="K10" s="1"/>
  <c r="M44"/>
  <c r="N10" s="1"/>
  <c r="J44" i="15" l="1"/>
  <c r="K10" s="1"/>
  <c r="M44"/>
  <c r="N10" s="1"/>
  <c r="J44" i="14"/>
  <c r="K10" s="1"/>
  <c r="M44"/>
  <c r="N10" s="1"/>
  <c r="N10" i="7"/>
  <c r="K10"/>
  <c r="M44" i="5"/>
  <c r="N10" s="1"/>
  <c r="J44"/>
  <c r="K10" s="1"/>
  <c r="N10" i="3"/>
  <c r="K10"/>
</calcChain>
</file>

<file path=xl/sharedStrings.xml><?xml version="1.0" encoding="utf-8"?>
<sst xmlns="http://schemas.openxmlformats.org/spreadsheetml/2006/main" count="1242" uniqueCount="461">
  <si>
    <t>a</t>
    <phoneticPr fontId="1"/>
  </si>
  <si>
    <t>b</t>
    <phoneticPr fontId="1"/>
  </si>
  <si>
    <t>c</t>
    <phoneticPr fontId="1"/>
  </si>
  <si>
    <t>ロジスティック曲線</t>
    <rPh sb="7" eb="9">
      <t>キョクセン</t>
    </rPh>
    <phoneticPr fontId="1"/>
  </si>
  <si>
    <t>コンベルツ曲線</t>
    <rPh sb="5" eb="7">
      <t>キョクセン</t>
    </rPh>
    <phoneticPr fontId="1"/>
  </si>
  <si>
    <t>累積</t>
    <rPh sb="0" eb="2">
      <t>ルイセキ</t>
    </rPh>
    <phoneticPr fontId="1"/>
  </si>
  <si>
    <t>計算値</t>
    <rPh sb="0" eb="3">
      <t>ケイサンンチ</t>
    </rPh>
    <phoneticPr fontId="1"/>
  </si>
  <si>
    <t>差の自乗</t>
    <rPh sb="0" eb="1">
      <t>サ</t>
    </rPh>
    <rPh sb="2" eb="4">
      <t>ジジョウ</t>
    </rPh>
    <phoneticPr fontId="1"/>
  </si>
  <si>
    <t>総和</t>
    <rPh sb="0" eb="2">
      <t>ソウワ</t>
    </rPh>
    <phoneticPr fontId="1"/>
  </si>
  <si>
    <t>1st</t>
  </si>
  <si>
    <t>哀愁でいと </t>
  </si>
  <si>
    <t>1980年</t>
    <rPh sb="4" eb="5">
      <t>ネン</t>
    </rPh>
    <phoneticPr fontId="1"/>
  </si>
  <si>
    <t>2nd</t>
  </si>
  <si>
    <t>ハッとして!Good </t>
  </si>
  <si>
    <t>1981年</t>
    <rPh sb="4" eb="5">
      <t>ネン</t>
    </rPh>
    <phoneticPr fontId="1"/>
  </si>
  <si>
    <t>3rd</t>
  </si>
  <si>
    <t>恋＝Do! </t>
  </si>
  <si>
    <t>1982年</t>
    <rPh sb="4" eb="5">
      <t>ネン</t>
    </rPh>
    <phoneticPr fontId="1"/>
  </si>
  <si>
    <t>4th</t>
  </si>
  <si>
    <t>ブギ浮ぎILOVEYOU </t>
  </si>
  <si>
    <t>1983年</t>
    <rPh sb="4" eb="5">
      <t>ネン</t>
    </rPh>
    <phoneticPr fontId="1"/>
  </si>
  <si>
    <t>5th</t>
  </si>
  <si>
    <t>キミに決定! </t>
  </si>
  <si>
    <t>1984年</t>
    <rPh sb="4" eb="5">
      <t>ネン</t>
    </rPh>
    <phoneticPr fontId="1"/>
  </si>
  <si>
    <t>6th</t>
  </si>
  <si>
    <t>悲しみ2</t>
  </si>
  <si>
    <t>1985年</t>
    <rPh sb="4" eb="5">
      <t>ネン</t>
    </rPh>
    <phoneticPr fontId="1"/>
  </si>
  <si>
    <t>7th</t>
  </si>
  <si>
    <t>グッドラックLOVE </t>
  </si>
  <si>
    <t>1986年</t>
    <rPh sb="4" eb="5">
      <t>ネン</t>
    </rPh>
    <phoneticPr fontId="1"/>
  </si>
  <si>
    <t>8th</t>
  </si>
  <si>
    <t>君に薔薇薔薇…という感じ </t>
  </si>
  <si>
    <t>1987年</t>
    <rPh sb="4" eb="5">
      <t>ネン</t>
    </rPh>
    <phoneticPr fontId="1"/>
  </si>
  <si>
    <t>9th</t>
  </si>
  <si>
    <t>原宿キッス </t>
  </si>
  <si>
    <t>1988年</t>
    <rPh sb="4" eb="5">
      <t>ネン</t>
    </rPh>
    <phoneticPr fontId="1"/>
  </si>
  <si>
    <t>10th</t>
  </si>
  <si>
    <t>NINJIN娘 </t>
  </si>
  <si>
    <t>1989年</t>
    <rPh sb="4" eb="5">
      <t>ネン</t>
    </rPh>
    <phoneticPr fontId="1"/>
  </si>
  <si>
    <t>11th</t>
  </si>
  <si>
    <t>誘惑スレスレ </t>
  </si>
  <si>
    <t>1990年</t>
    <rPh sb="4" eb="5">
      <t>ネン</t>
    </rPh>
    <phoneticPr fontId="1"/>
  </si>
  <si>
    <t>12th</t>
  </si>
  <si>
    <t>ラブ・シュプール </t>
  </si>
  <si>
    <t>1991年</t>
    <rPh sb="4" eb="5">
      <t>ネン</t>
    </rPh>
    <phoneticPr fontId="1"/>
  </si>
  <si>
    <t>13th</t>
  </si>
  <si>
    <t>ピエロ </t>
  </si>
  <si>
    <t>1992年</t>
    <rPh sb="4" eb="5">
      <t>ネン</t>
    </rPh>
    <phoneticPr fontId="1"/>
  </si>
  <si>
    <t>14th</t>
  </si>
  <si>
    <t>シャワーな気分 </t>
  </si>
  <si>
    <t>1993年</t>
    <rPh sb="4" eb="5">
      <t>ネン</t>
    </rPh>
    <phoneticPr fontId="1"/>
  </si>
  <si>
    <t>15th</t>
  </si>
  <si>
    <t>さらば‥夏 </t>
  </si>
  <si>
    <t>1994年</t>
    <rPh sb="4" eb="5">
      <t>ネン</t>
    </rPh>
    <phoneticPr fontId="1"/>
  </si>
  <si>
    <t>16th</t>
  </si>
  <si>
    <t>エル・オー・ヴイ・愛・N・G </t>
  </si>
  <si>
    <t>1995年</t>
    <rPh sb="4" eb="5">
      <t>ネン</t>
    </rPh>
    <phoneticPr fontId="1"/>
  </si>
  <si>
    <t>17th</t>
  </si>
  <si>
    <t>チャールストンにはまだ早い </t>
  </si>
  <si>
    <t>1996年</t>
    <rPh sb="4" eb="5">
      <t>ネン</t>
    </rPh>
    <phoneticPr fontId="1"/>
  </si>
  <si>
    <t>18th</t>
  </si>
  <si>
    <t>騎士道 </t>
  </si>
  <si>
    <t>1997年</t>
    <rPh sb="4" eb="5">
      <t>ネン</t>
    </rPh>
    <phoneticPr fontId="1"/>
  </si>
  <si>
    <t>19th</t>
  </si>
  <si>
    <t>顔に書いた恋愛小説</t>
  </si>
  <si>
    <t>1998年</t>
    <rPh sb="4" eb="5">
      <t>ネン</t>
    </rPh>
    <phoneticPr fontId="1"/>
  </si>
  <si>
    <t>20th</t>
  </si>
  <si>
    <t>ラストシーンは腕の中で </t>
  </si>
  <si>
    <t>1999年</t>
    <rPh sb="4" eb="5">
      <t>ネン</t>
    </rPh>
    <phoneticPr fontId="1"/>
  </si>
  <si>
    <t>21st</t>
  </si>
  <si>
    <t>銀河の神話 </t>
  </si>
  <si>
    <t>2000年</t>
    <rPh sb="4" eb="5">
      <t>ネン</t>
    </rPh>
    <phoneticPr fontId="1"/>
  </si>
  <si>
    <t>22nd</t>
  </si>
  <si>
    <t>堕ちないでマドンナ </t>
  </si>
  <si>
    <t>2001年</t>
    <rPh sb="4" eb="5">
      <t>ネン</t>
    </rPh>
    <phoneticPr fontId="1"/>
  </si>
  <si>
    <t>23rd</t>
  </si>
  <si>
    <t>夏ざかりほの字組</t>
  </si>
  <si>
    <t>2002年</t>
    <rPh sb="4" eb="5">
      <t>ネン</t>
    </rPh>
    <phoneticPr fontId="1"/>
  </si>
  <si>
    <t>24th</t>
  </si>
  <si>
    <t>華麗なる賭け </t>
  </si>
  <si>
    <t>2003年</t>
    <rPh sb="4" eb="5">
      <t>ネン</t>
    </rPh>
    <phoneticPr fontId="1"/>
  </si>
  <si>
    <t>25th</t>
  </si>
  <si>
    <t>It'sBAD </t>
  </si>
  <si>
    <t>2004年</t>
    <rPh sb="4" eb="5">
      <t>ネン</t>
    </rPh>
    <phoneticPr fontId="1"/>
  </si>
  <si>
    <t>26th</t>
  </si>
  <si>
    <t>Hardにやさしく </t>
  </si>
  <si>
    <t>2005年</t>
    <rPh sb="4" eb="5">
      <t>ネン</t>
    </rPh>
    <phoneticPr fontId="1"/>
  </si>
  <si>
    <t>27th</t>
  </si>
  <si>
    <t>ベルエポックによろしく </t>
  </si>
  <si>
    <t>2006年</t>
    <rPh sb="4" eb="5">
      <t>ネン</t>
    </rPh>
    <phoneticPr fontId="1"/>
  </si>
  <si>
    <t>28th</t>
  </si>
  <si>
    <t>あッ </t>
  </si>
  <si>
    <t>2007年</t>
    <rPh sb="4" eb="5">
      <t>ネン</t>
    </rPh>
    <phoneticPr fontId="1"/>
  </si>
  <si>
    <t>29th</t>
  </si>
  <si>
    <t>KID </t>
  </si>
  <si>
    <t>2008年</t>
    <rPh sb="4" eb="5">
      <t>ネン</t>
    </rPh>
    <phoneticPr fontId="1"/>
  </si>
  <si>
    <t>30th</t>
  </si>
  <si>
    <t>“さようなら”からはじめよう </t>
  </si>
  <si>
    <t>2009年</t>
    <rPh sb="4" eb="5">
      <t>ネン</t>
    </rPh>
    <phoneticPr fontId="1"/>
  </si>
  <si>
    <t>31st</t>
  </si>
  <si>
    <t>どうする?</t>
  </si>
  <si>
    <t>2010年</t>
    <rPh sb="4" eb="5">
      <t>ネン</t>
    </rPh>
    <phoneticPr fontId="1"/>
  </si>
  <si>
    <t>32nd</t>
  </si>
  <si>
    <t>夢であいましょう </t>
  </si>
  <si>
    <t>2011年</t>
    <rPh sb="4" eb="5">
      <t>ネン</t>
    </rPh>
    <phoneticPr fontId="1"/>
  </si>
  <si>
    <t>33rd</t>
  </si>
  <si>
    <t>抱きしめてTONIGHT</t>
  </si>
  <si>
    <t>2012年</t>
    <rPh sb="4" eb="5">
      <t>ネン</t>
    </rPh>
    <phoneticPr fontId="1"/>
  </si>
  <si>
    <t>34th</t>
  </si>
  <si>
    <t>かっこつかないね</t>
  </si>
  <si>
    <t>2013年</t>
    <rPh sb="4" eb="5">
      <t>ネン</t>
    </rPh>
    <phoneticPr fontId="1"/>
  </si>
  <si>
    <t>35th</t>
  </si>
  <si>
    <t>愛しすぎて </t>
  </si>
  <si>
    <t>2014年</t>
    <rPh sb="4" eb="5">
      <t>ネン</t>
    </rPh>
    <phoneticPr fontId="1"/>
  </si>
  <si>
    <t>36th</t>
  </si>
  <si>
    <t>ごめんよ涙</t>
  </si>
  <si>
    <t>2015年</t>
    <rPh sb="4" eb="5">
      <t>ネン</t>
    </rPh>
    <phoneticPr fontId="1"/>
  </si>
  <si>
    <t>37th</t>
  </si>
  <si>
    <t>ひとりぼっちにしないから </t>
  </si>
  <si>
    <t>2016年</t>
    <rPh sb="4" eb="5">
      <t>ネン</t>
    </rPh>
    <phoneticPr fontId="1"/>
  </si>
  <si>
    <t>38th</t>
  </si>
  <si>
    <t>ジャングルJungle</t>
  </si>
  <si>
    <t>2017年</t>
    <rPh sb="4" eb="5">
      <t>ネン</t>
    </rPh>
    <phoneticPr fontId="1"/>
  </si>
  <si>
    <t>39th</t>
  </si>
  <si>
    <t>NUDE </t>
  </si>
  <si>
    <t>2018年</t>
    <rPh sb="4" eb="5">
      <t>ネン</t>
    </rPh>
    <phoneticPr fontId="1"/>
  </si>
  <si>
    <t>40th</t>
  </si>
  <si>
    <t>夏いまさら一目惚れ </t>
  </si>
  <si>
    <t>2019年</t>
    <rPh sb="4" eb="5">
      <t>ネン</t>
    </rPh>
    <phoneticPr fontId="1"/>
  </si>
  <si>
    <t>41st</t>
  </si>
  <si>
    <t>思い出に負けない </t>
  </si>
  <si>
    <t>2020年</t>
    <rPh sb="4" eb="5">
      <t>ネン</t>
    </rPh>
    <phoneticPr fontId="1"/>
  </si>
  <si>
    <t>42nd</t>
  </si>
  <si>
    <t>雨が叫んでる</t>
  </si>
  <si>
    <t>2021年</t>
    <rPh sb="4" eb="5">
      <t>ネン</t>
    </rPh>
    <phoneticPr fontId="1"/>
  </si>
  <si>
    <t>43rd</t>
  </si>
  <si>
    <t>ダンシング・ビースト </t>
  </si>
  <si>
    <t>2022年</t>
    <rPh sb="4" eb="5">
      <t>ネン</t>
    </rPh>
    <phoneticPr fontId="1"/>
  </si>
  <si>
    <t>44th</t>
  </si>
  <si>
    <t>KISSで女は薔薇になる</t>
  </si>
  <si>
    <t>2023年</t>
    <rPh sb="4" eb="5">
      <t>ネン</t>
    </rPh>
    <phoneticPr fontId="1"/>
  </si>
  <si>
    <t>45th</t>
  </si>
  <si>
    <t>雪のないクリスマス </t>
  </si>
  <si>
    <t>2024年</t>
    <rPh sb="4" eb="5">
      <t>ネン</t>
    </rPh>
    <phoneticPr fontId="1"/>
  </si>
  <si>
    <t>46th</t>
  </si>
  <si>
    <t>魂を愛が支配する </t>
  </si>
  <si>
    <t>2025年</t>
    <rPh sb="4" eb="5">
      <t>ネン</t>
    </rPh>
    <phoneticPr fontId="1"/>
  </si>
  <si>
    <t>47th</t>
  </si>
  <si>
    <t>真夜中のワンコール </t>
  </si>
  <si>
    <t>2026年</t>
    <rPh sb="4" eb="5">
      <t>ネン</t>
    </rPh>
    <phoneticPr fontId="1"/>
  </si>
  <si>
    <t>48th</t>
  </si>
  <si>
    <t>DA・DI・DA </t>
  </si>
  <si>
    <t>2027年</t>
    <rPh sb="4" eb="5">
      <t>ネン</t>
    </rPh>
    <phoneticPr fontId="1"/>
  </si>
  <si>
    <t>49th</t>
  </si>
  <si>
    <t>ANIGHTTOREMEMBER </t>
  </si>
  <si>
    <t>2028年</t>
    <rPh sb="4" eb="5">
      <t>ネン</t>
    </rPh>
    <phoneticPr fontId="1"/>
  </si>
  <si>
    <t>50th</t>
  </si>
  <si>
    <t>2029年</t>
    <rPh sb="4" eb="5">
      <t>ネン</t>
    </rPh>
    <phoneticPr fontId="1"/>
  </si>
  <si>
    <t>51st</t>
  </si>
  <si>
    <t>キミニオチテユク </t>
  </si>
  <si>
    <t>2030年</t>
    <rPh sb="4" eb="5">
      <t>ネン</t>
    </rPh>
    <phoneticPr fontId="1"/>
  </si>
  <si>
    <t>52nd</t>
  </si>
  <si>
    <t>涙にさよならしないか </t>
  </si>
  <si>
    <t>2031年</t>
    <rPh sb="4" eb="5">
      <t>ネン</t>
    </rPh>
    <phoneticPr fontId="1"/>
  </si>
  <si>
    <t>53rd</t>
  </si>
  <si>
    <t>抱きしめていいですか </t>
  </si>
  <si>
    <t>2032年</t>
    <rPh sb="4" eb="5">
      <t>ネン</t>
    </rPh>
    <phoneticPr fontId="1"/>
  </si>
  <si>
    <t>54th</t>
  </si>
  <si>
    <t>DO-YO </t>
  </si>
  <si>
    <t>2033年</t>
    <rPh sb="4" eb="5">
      <t>ネン</t>
    </rPh>
    <phoneticPr fontId="1"/>
  </si>
  <si>
    <t>55th</t>
  </si>
  <si>
    <t>DANGANLOVE-弾丸愛- </t>
  </si>
  <si>
    <t>2034年</t>
    <rPh sb="4" eb="5">
      <t>ネン</t>
    </rPh>
    <phoneticPr fontId="1"/>
  </si>
  <si>
    <t>56th</t>
  </si>
  <si>
    <t>恋すれどシャナナ</t>
  </si>
  <si>
    <t>2035年</t>
    <rPh sb="4" eb="5">
      <t>ネン</t>
    </rPh>
    <phoneticPr fontId="1"/>
  </si>
  <si>
    <t>58th</t>
  </si>
  <si>
    <t>願いを星の夜へ‥‥ </t>
  </si>
  <si>
    <t>2036年</t>
    <rPh sb="4" eb="5">
      <t>ネン</t>
    </rPh>
    <phoneticPr fontId="1"/>
  </si>
  <si>
    <t>57th</t>
  </si>
  <si>
    <t>ジラシテ果実 </t>
  </si>
  <si>
    <t>2037年</t>
    <rPh sb="4" eb="5">
      <t>ネン</t>
    </rPh>
    <phoneticPr fontId="1"/>
  </si>
  <si>
    <t>59th</t>
  </si>
  <si>
    <t>Cordially </t>
  </si>
  <si>
    <t>2038年</t>
    <rPh sb="4" eb="5">
      <t>ネン</t>
    </rPh>
    <phoneticPr fontId="1"/>
  </si>
  <si>
    <t>60th</t>
  </si>
  <si>
    <t>シンデレラ </t>
  </si>
  <si>
    <t>2039年</t>
    <rPh sb="4" eb="5">
      <t>ネン</t>
    </rPh>
    <phoneticPr fontId="1"/>
  </si>
  <si>
    <t>61st</t>
  </si>
  <si>
    <t>RainyX'masDay </t>
  </si>
  <si>
    <t>2040年</t>
    <rPh sb="4" eb="5">
      <t>ネン</t>
    </rPh>
    <phoneticPr fontId="1"/>
  </si>
  <si>
    <t>62nd</t>
  </si>
  <si>
    <t>さよならloneliness </t>
  </si>
  <si>
    <t>63rd</t>
  </si>
  <si>
    <t>BLUE</t>
  </si>
  <si>
    <t>64th</t>
  </si>
  <si>
    <t>ヒマワリ/星のように </t>
  </si>
  <si>
    <t>65th</t>
  </si>
  <si>
    <t>66th</t>
  </si>
  <si>
    <t>SKY-HI/Bonita </t>
  </si>
  <si>
    <t>67th</t>
  </si>
  <si>
    <t>68th</t>
  </si>
  <si>
    <t>69th</t>
  </si>
  <si>
    <t>70th</t>
  </si>
  <si>
    <t>71st</t>
  </si>
  <si>
    <t>72nd</t>
  </si>
  <si>
    <t>73rd</t>
  </si>
  <si>
    <t>74th</t>
  </si>
  <si>
    <t>75th</t>
  </si>
  <si>
    <t>76th</t>
  </si>
  <si>
    <t>77th</t>
  </si>
  <si>
    <t>78th</t>
  </si>
  <si>
    <t>79th</t>
  </si>
  <si>
    <t>80th</t>
  </si>
  <si>
    <t>人生予想フォーマット</t>
    <rPh sb="0" eb="2">
      <t>ジンセイ</t>
    </rPh>
    <rPh sb="2" eb="4">
      <t>ヨソウ</t>
    </rPh>
    <phoneticPr fontId="1"/>
  </si>
  <si>
    <t>係数</t>
    <rPh sb="0" eb="2">
      <t>ケイスウ</t>
    </rPh>
    <phoneticPr fontId="1"/>
  </si>
  <si>
    <t>元データ</t>
    <rPh sb="0" eb="1">
      <t>モト</t>
    </rPh>
    <phoneticPr fontId="1"/>
  </si>
  <si>
    <t>順番</t>
    <rPh sb="0" eb="2">
      <t>ジュンバン</t>
    </rPh>
    <phoneticPr fontId="1"/>
  </si>
  <si>
    <t>番号</t>
    <rPh sb="0" eb="2">
      <t>バンゴウ</t>
    </rPh>
    <phoneticPr fontId="1"/>
  </si>
  <si>
    <t>タイトル</t>
    <phoneticPr fontId="1"/>
  </si>
  <si>
    <t>年度まとめ</t>
    <rPh sb="0" eb="2">
      <t>ネンド</t>
    </rPh>
    <phoneticPr fontId="1"/>
  </si>
  <si>
    <t>年度枚数</t>
    <rPh sb="0" eb="2">
      <t>ネンド</t>
    </rPh>
    <rPh sb="2" eb="4">
      <t>マイスウ</t>
    </rPh>
    <phoneticPr fontId="1"/>
  </si>
  <si>
    <t>人生予想</t>
    <rPh sb="0" eb="4">
      <t>ジンセイヨソウ</t>
    </rPh>
    <phoneticPr fontId="1"/>
  </si>
  <si>
    <t>裸足の季節</t>
  </si>
  <si>
    <t>青い珊瑚礁</t>
  </si>
  <si>
    <t>風は秋色／Eighteen</t>
  </si>
  <si>
    <t>チェリーブラッサム</t>
  </si>
  <si>
    <t>夏の扉</t>
  </si>
  <si>
    <t>白いパラソル</t>
  </si>
  <si>
    <t>風立ちぬ</t>
  </si>
  <si>
    <t>赤いスイートピー</t>
  </si>
  <si>
    <t>渚のバルコニー</t>
  </si>
  <si>
    <t>小麦色のマーメイド</t>
  </si>
  <si>
    <t>野ばらのエチュード</t>
  </si>
  <si>
    <t>秘密の花園</t>
  </si>
  <si>
    <t>天国のキッス</t>
  </si>
  <si>
    <t>ガラスの林檎</t>
  </si>
  <si>
    <t>瞳はダイアモンド／蒼いフォトグラフ</t>
  </si>
  <si>
    <t>Rock'n Rouge</t>
  </si>
  <si>
    <t>時間の国のアリス／夏服のイヴ</t>
  </si>
  <si>
    <t>ピンクのモーツァルト</t>
  </si>
  <si>
    <t>ハートのイアリング</t>
  </si>
  <si>
    <t>天使のウィンク</t>
  </si>
  <si>
    <t>ボーイの季節</t>
  </si>
  <si>
    <t>DANCING SHOES (Club Mix)</t>
  </si>
  <si>
    <t>Strawberry Time</t>
  </si>
  <si>
    <t>Pearl-White Eve</t>
  </si>
  <si>
    <t>Marrakech〜マラケッシュ〜</t>
  </si>
  <si>
    <t>旅立ちはフリージア</t>
  </si>
  <si>
    <t>Precious Heart</t>
  </si>
  <si>
    <t>All the way to Heaven</t>
  </si>
  <si>
    <t>THE RIGHT COMBINATION</t>
  </si>
  <si>
    <t>who's that boy</t>
  </si>
  <si>
    <t>We Are Love</t>
  </si>
  <si>
    <t>きっと、また逢える…</t>
  </si>
  <si>
    <t>あなたのすべてになりたい／Shinin' Shinin'</t>
  </si>
  <si>
    <t>大切なあなた</t>
  </si>
  <si>
    <t>A Touch of Destiny</t>
  </si>
  <si>
    <t>かこわれて、愛jing</t>
  </si>
  <si>
    <t>もう一度、初めから</t>
  </si>
  <si>
    <t>輝いた季節へ旅立とう</t>
  </si>
  <si>
    <t>素敵にOnce Again</t>
  </si>
  <si>
    <t>あなたに逢いたくて〜Missing You〜／明日へと駆け出してゆこう</t>
  </si>
  <si>
    <t>Let's Talk About It</t>
  </si>
  <si>
    <t>I'll Be There For You</t>
  </si>
  <si>
    <t>さよならの瞬間</t>
  </si>
  <si>
    <t>Good For You</t>
  </si>
  <si>
    <t>私だけの天使〜Angel〜／あなたのその胸に</t>
  </si>
  <si>
    <t>Gone with the rain</t>
  </si>
  <si>
    <t>恋する想い〜Fall in love〜</t>
  </si>
  <si>
    <t>Touch the LOVE</t>
  </si>
  <si>
    <t>哀しみのボート</t>
  </si>
  <si>
    <t>20th Party</t>
  </si>
  <si>
    <t>上海ラヴソング</t>
  </si>
  <si>
    <t>Unseasonable Shore</t>
  </si>
  <si>
    <t>True Love Story／さよならのKISSを忘れない</t>
  </si>
  <si>
    <t>The Sound of Fire</t>
  </si>
  <si>
    <t>あなたしか見えない</t>
  </si>
  <si>
    <t>愛♡愛〜100%♥Pure Love〜</t>
  </si>
  <si>
    <t>all to you</t>
  </si>
  <si>
    <t>素敵な明日</t>
  </si>
  <si>
    <t>just for tonight</t>
  </si>
  <si>
    <t>Call me</t>
  </si>
  <si>
    <t>逢いたい</t>
  </si>
  <si>
    <t>Smile on me</t>
  </si>
  <si>
    <t>永遠さえ感じた夜</t>
  </si>
  <si>
    <t>I'll fall in love</t>
  </si>
  <si>
    <t>しあわせな気持ち</t>
  </si>
  <si>
    <t>bless you</t>
  </si>
  <si>
    <t>WE ARE.</t>
  </si>
  <si>
    <t>涙がただこぼれるだけ</t>
  </si>
  <si>
    <t>真夏の夜の夢</t>
  </si>
  <si>
    <t>クリスマスの夜</t>
  </si>
  <si>
    <t>花びら舞う季節に</t>
  </si>
  <si>
    <t>Love is all</t>
  </si>
  <si>
    <t>あの輝いた季節</t>
  </si>
  <si>
    <t>アイドルみたいに歌わせて</t>
  </si>
  <si>
    <t>いくつの夜明けを数えたら</t>
  </si>
  <si>
    <t>特別な恋人</t>
  </si>
  <si>
    <t>涙のしずく</t>
  </si>
  <si>
    <t>LuLu!!</t>
  </si>
  <si>
    <t>夢がさめて</t>
  </si>
  <si>
    <t>I Love You ～あなたの微笑に～</t>
  </si>
  <si>
    <t>発売日</t>
    <rPh sb="0" eb="3">
      <t>ハツバイビ</t>
    </rPh>
    <phoneticPr fontId="1"/>
  </si>
  <si>
    <t>書籍1</t>
    <rPh sb="0" eb="2">
      <t>ショセキ</t>
    </rPh>
    <phoneticPr fontId="1"/>
  </si>
  <si>
    <t>書籍2</t>
    <rPh sb="0" eb="2">
      <t>ショセキ</t>
    </rPh>
    <phoneticPr fontId="1"/>
  </si>
  <si>
    <t>書籍3</t>
    <rPh sb="0" eb="2">
      <t>ショセキ</t>
    </rPh>
    <phoneticPr fontId="1"/>
  </si>
  <si>
    <t>書籍4</t>
    <rPh sb="0" eb="2">
      <t>ショセキ</t>
    </rPh>
    <phoneticPr fontId="1"/>
  </si>
  <si>
    <t>書籍5</t>
    <rPh sb="0" eb="2">
      <t>ショセキ</t>
    </rPh>
    <phoneticPr fontId="1"/>
  </si>
  <si>
    <t>書籍6</t>
    <rPh sb="0" eb="2">
      <t>ショセキ</t>
    </rPh>
    <phoneticPr fontId="1"/>
  </si>
  <si>
    <t>書籍7</t>
    <rPh sb="0" eb="2">
      <t>ショセキ</t>
    </rPh>
    <phoneticPr fontId="1"/>
  </si>
  <si>
    <t>書籍8</t>
    <rPh sb="0" eb="2">
      <t>ショセキ</t>
    </rPh>
    <phoneticPr fontId="1"/>
  </si>
  <si>
    <t>書籍9</t>
    <rPh sb="0" eb="2">
      <t>ショセキ</t>
    </rPh>
    <phoneticPr fontId="1"/>
  </si>
  <si>
    <t>書籍10</t>
    <rPh sb="0" eb="2">
      <t>ショセキ</t>
    </rPh>
    <phoneticPr fontId="1"/>
  </si>
  <si>
    <t>書籍11</t>
    <rPh sb="0" eb="2">
      <t>ショセキ</t>
    </rPh>
    <phoneticPr fontId="1"/>
  </si>
  <si>
    <t>書籍12</t>
    <rPh sb="0" eb="2">
      <t>ショセキ</t>
    </rPh>
    <phoneticPr fontId="1"/>
  </si>
  <si>
    <t>書籍13</t>
    <rPh sb="0" eb="2">
      <t>ショセキ</t>
    </rPh>
    <phoneticPr fontId="1"/>
  </si>
  <si>
    <t>書籍14</t>
    <rPh sb="0" eb="2">
      <t>ショセキ</t>
    </rPh>
    <phoneticPr fontId="1"/>
  </si>
  <si>
    <t>書籍15</t>
    <rPh sb="0" eb="2">
      <t>ショセキ</t>
    </rPh>
    <phoneticPr fontId="1"/>
  </si>
  <si>
    <t>書籍16</t>
    <rPh sb="0" eb="2">
      <t>ショセキ</t>
    </rPh>
    <phoneticPr fontId="1"/>
  </si>
  <si>
    <t>書籍17</t>
    <rPh sb="0" eb="2">
      <t>ショセキ</t>
    </rPh>
    <phoneticPr fontId="1"/>
  </si>
  <si>
    <t>書籍18</t>
    <rPh sb="0" eb="2">
      <t>ショセキ</t>
    </rPh>
    <phoneticPr fontId="1"/>
  </si>
  <si>
    <t>書籍19</t>
    <rPh sb="0" eb="2">
      <t>ショセキ</t>
    </rPh>
    <phoneticPr fontId="1"/>
  </si>
  <si>
    <t>書籍20</t>
    <rPh sb="0" eb="2">
      <t>ショセキ</t>
    </rPh>
    <phoneticPr fontId="1"/>
  </si>
  <si>
    <t>書籍21</t>
    <rPh sb="0" eb="2">
      <t>ショセキ</t>
    </rPh>
    <phoneticPr fontId="1"/>
  </si>
  <si>
    <t>書籍22</t>
    <rPh sb="0" eb="2">
      <t>ショセキ</t>
    </rPh>
    <phoneticPr fontId="1"/>
  </si>
  <si>
    <t>書籍23</t>
    <rPh sb="0" eb="2">
      <t>ショセキ</t>
    </rPh>
    <phoneticPr fontId="1"/>
  </si>
  <si>
    <t>書籍24</t>
    <rPh sb="0" eb="2">
      <t>ショセキ</t>
    </rPh>
    <phoneticPr fontId="1"/>
  </si>
  <si>
    <t>2007年</t>
  </si>
  <si>
    <t>2008年</t>
  </si>
  <si>
    <t>2009年</t>
  </si>
  <si>
    <t>2010年</t>
  </si>
  <si>
    <t>2011年</t>
  </si>
  <si>
    <t>2012年</t>
  </si>
  <si>
    <t>2013年</t>
  </si>
  <si>
    <t>2014年</t>
  </si>
  <si>
    <t>2015年</t>
  </si>
  <si>
    <t>2016年</t>
  </si>
  <si>
    <t>2017年</t>
  </si>
  <si>
    <t>2018年</t>
  </si>
  <si>
    <t>2019年</t>
  </si>
  <si>
    <t>2020年</t>
  </si>
  <si>
    <t>2021年</t>
  </si>
  <si>
    <t>2022年</t>
  </si>
  <si>
    <t>2023年</t>
  </si>
  <si>
    <t>2024年</t>
  </si>
  <si>
    <t>2025年</t>
  </si>
  <si>
    <t>2026年</t>
  </si>
  <si>
    <t>2027年</t>
  </si>
  <si>
    <t>2028年</t>
  </si>
  <si>
    <t>2029年</t>
  </si>
  <si>
    <t>2030年</t>
  </si>
  <si>
    <t>2031年</t>
  </si>
  <si>
    <t>2032年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</si>
  <si>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</si>
  <si>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</si>
  <si>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</si>
  <si>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</si>
  <si>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</si>
  <si>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</si>
  <si>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</si>
  <si>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</si>
  <si>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</si>
  <si>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</si>
  <si>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</si>
  <si>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</si>
  <si>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</si>
  <si>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</si>
  <si>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</si>
  <si>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</si>
  <si>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</si>
  <si>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</si>
  <si>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</si>
  <si>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</si>
  <si>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</si>
  <si>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</si>
  <si>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</si>
  <si>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2056年</t>
  </si>
  <si>
    <t>2057年</t>
  </si>
  <si>
    <t>2058年</t>
  </si>
  <si>
    <t>2059年</t>
  </si>
  <si>
    <t>2060年</t>
  </si>
  <si>
    <t>2061年</t>
  </si>
  <si>
    <t>2062年</t>
  </si>
  <si>
    <t>2063年</t>
  </si>
  <si>
    <t>2064年</t>
  </si>
  <si>
    <t>2065年</t>
  </si>
  <si>
    <t>2066年</t>
  </si>
  <si>
    <t>2067年</t>
  </si>
  <si>
    <t>EASY...LOVE ME...</t>
  </si>
  <si>
    <t>Mr.BIG </t>
  </si>
  <si>
    <t>poker face</t>
  </si>
  <si>
    <t>YOU</t>
  </si>
  <si>
    <t>Trust</t>
  </si>
  <si>
    <t>For My Dear...</t>
  </si>
  <si>
    <t>Depend on you</t>
  </si>
  <si>
    <t>WHATEVER</t>
  </si>
  <si>
    <t>LOVE 〜Destiny〜／LOVE 〜since 1999〜</t>
  </si>
  <si>
    <t>TO BE</t>
  </si>
  <si>
    <t>Boys &amp; Girls</t>
  </si>
  <si>
    <t>A</t>
  </si>
  <si>
    <t>appears</t>
  </si>
  <si>
    <t>kanariya</t>
  </si>
  <si>
    <t>Fly high</t>
  </si>
  <si>
    <t>vogue</t>
  </si>
  <si>
    <t>Far away</t>
  </si>
  <si>
    <t>SEASONS</t>
  </si>
  <si>
    <t>SURREAL</t>
  </si>
  <si>
    <t>AUDIENCE</t>
  </si>
  <si>
    <t>M</t>
  </si>
  <si>
    <t>evolution</t>
  </si>
  <si>
    <t>NEVER EVER</t>
  </si>
  <si>
    <t>Endless sorrow</t>
  </si>
  <si>
    <t>UNITE!</t>
  </si>
  <si>
    <t>Dearest</t>
  </si>
  <si>
    <t>Daybreak</t>
  </si>
  <si>
    <t>Free &amp; Easy</t>
  </si>
  <si>
    <t>H</t>
  </si>
  <si>
    <t>Voyage</t>
  </si>
  <si>
    <t>&amp;</t>
  </si>
  <si>
    <t>forgiveness</t>
  </si>
  <si>
    <t>No way to say</t>
  </si>
  <si>
    <t>Moments</t>
  </si>
  <si>
    <t>INSPIRE</t>
  </si>
  <si>
    <t>CAROLS</t>
  </si>
  <si>
    <t>STEP you／is this LOVE?</t>
  </si>
  <si>
    <t>fairyland</t>
  </si>
  <si>
    <t>HEAVEN</t>
  </si>
  <si>
    <t>Bold &amp; Delicious／Pride</t>
  </si>
  <si>
    <t>Startin'／Born To Be...</t>
  </si>
  <si>
    <t>BLUE BIRD</t>
  </si>
  <si>
    <t>glitter／fated</t>
  </si>
  <si>
    <t>talkin' 2 myself</t>
  </si>
  <si>
    <t>Mirrorcle World</t>
  </si>
  <si>
    <t>Days／GREEN</t>
  </si>
  <si>
    <t>Rule／Sparkle</t>
  </si>
  <si>
    <t>Sunrise／Sunset 〜LOVE is ALL〜</t>
  </si>
  <si>
    <t>You were...／BALLAD</t>
  </si>
  <si>
    <t>MOON／blossom</t>
  </si>
  <si>
    <t>crossroad</t>
  </si>
  <si>
    <t>L</t>
  </si>
  <si>
    <t>Feel the love／Merry-go-round</t>
  </si>
  <si>
    <t>2041年</t>
    <rPh sb="4" eb="5">
      <t>ネン</t>
    </rPh>
    <phoneticPr fontId="1"/>
  </si>
  <si>
    <t>2042年</t>
    <rPh sb="4" eb="5">
      <t>ネン</t>
    </rPh>
    <phoneticPr fontId="1"/>
  </si>
  <si>
    <t>2043年</t>
    <rPh sb="4" eb="5">
      <t>ネン</t>
    </rPh>
    <phoneticPr fontId="1"/>
  </si>
  <si>
    <t>2044年</t>
    <rPh sb="4" eb="5">
      <t>ネン</t>
    </rPh>
    <phoneticPr fontId="1"/>
  </si>
  <si>
    <t>2045年</t>
    <rPh sb="4" eb="5">
      <t>ネン</t>
    </rPh>
    <phoneticPr fontId="1"/>
  </si>
  <si>
    <t>2046年</t>
    <rPh sb="4" eb="5">
      <t>ネン</t>
    </rPh>
    <phoneticPr fontId="1"/>
  </si>
  <si>
    <t>2047年</t>
    <rPh sb="4" eb="5">
      <t>ネン</t>
    </rPh>
    <phoneticPr fontId="1"/>
  </si>
  <si>
    <t>2048年</t>
    <rPh sb="4" eb="5">
      <t>ネン</t>
    </rPh>
    <phoneticPr fontId="1"/>
  </si>
  <si>
    <t>2049年</t>
    <rPh sb="4" eb="5">
      <t>ネン</t>
    </rPh>
    <phoneticPr fontId="1"/>
  </si>
  <si>
    <t>2050年</t>
    <rPh sb="4" eb="5">
      <t>ネン</t>
    </rPh>
    <phoneticPr fontId="1"/>
  </si>
  <si>
    <t>2051年</t>
    <rPh sb="4" eb="5">
      <t>ネン</t>
    </rPh>
    <phoneticPr fontId="1"/>
  </si>
  <si>
    <t>2052年</t>
    <rPh sb="4" eb="5">
      <t>ネン</t>
    </rPh>
    <phoneticPr fontId="1"/>
  </si>
  <si>
    <t>2053年</t>
    <rPh sb="4" eb="5">
      <t>ネン</t>
    </rPh>
    <phoneticPr fontId="1"/>
  </si>
  <si>
    <t>2054年</t>
    <rPh sb="4" eb="5">
      <t>ネン</t>
    </rPh>
    <phoneticPr fontId="1"/>
  </si>
  <si>
    <t>2055年</t>
    <rPh sb="4" eb="5">
      <t>ネン</t>
    </rPh>
    <phoneticPr fontId="1"/>
  </si>
  <si>
    <t>2056年</t>
    <rPh sb="4" eb="5">
      <t>ネン</t>
    </rPh>
    <phoneticPr fontId="1"/>
  </si>
  <si>
    <t>2057年</t>
    <rPh sb="4" eb="5">
      <t>ネン</t>
    </rPh>
    <phoneticPr fontId="1"/>
  </si>
  <si>
    <t>2058年</t>
    <rPh sb="4" eb="5">
      <t>ネン</t>
    </rPh>
    <phoneticPr fontId="1"/>
  </si>
  <si>
    <t>書籍25</t>
    <rPh sb="0" eb="2">
      <t>ショセキ</t>
    </rPh>
    <phoneticPr fontId="1"/>
  </si>
</sst>
</file>

<file path=xl/styles.xml><?xml version="1.0" encoding="utf-8"?>
<styleSheet xmlns="http://schemas.openxmlformats.org/spreadsheetml/2006/main">
  <numFmts count="3">
    <numFmt numFmtId="176" formatCode="yyyy"/>
    <numFmt numFmtId="177" formatCode="[$-F800]dddd\,\ mmmm\ dd\,\ yyyy"/>
    <numFmt numFmtId="178" formatCode="yyyy&quot;年&quot;m&quot;月&quot;;@"/>
  </numFmts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dotted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dotted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dotted">
        <color indexed="64"/>
      </diagonal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0" xfId="0" applyBorder="1">
      <alignment vertical="center"/>
    </xf>
    <xf numFmtId="0" fontId="0" fillId="0" borderId="0" xfId="0" applyFill="1" applyBorder="1" applyAlignment="1">
      <alignment horizontal="center" vertical="center"/>
    </xf>
    <xf numFmtId="176" fontId="0" fillId="0" borderId="0" xfId="0" applyNumberFormat="1" applyBorder="1">
      <alignment vertical="center"/>
    </xf>
    <xf numFmtId="0" fontId="0" fillId="0" borderId="1" xfId="0" applyNumberFormat="1" applyBorder="1">
      <alignment vertical="center"/>
    </xf>
    <xf numFmtId="176" fontId="0" fillId="0" borderId="1" xfId="0" applyNumberFormat="1" applyFill="1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theme" Target="theme/theme1.xml"/><Relationship Id="rId5" Type="http://schemas.openxmlformats.org/officeDocument/2006/relationships/worksheet" Target="worksheets/sheet4.xml"/><Relationship Id="rId10" Type="http://schemas.openxmlformats.org/officeDocument/2006/relationships/chartsheet" Target="chartsheets/sheet4.xml"/><Relationship Id="rId4" Type="http://schemas.openxmlformats.org/officeDocument/2006/relationships/chartsheet" Target="chartsheets/sheet1.xml"/><Relationship Id="rId9" Type="http://schemas.openxmlformats.org/officeDocument/2006/relationships/worksheet" Target="worksheets/sheet6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v>実際値</c:v>
          </c:tx>
          <c:marker>
            <c:symbol val="none"/>
          </c:marker>
          <c:dLbls>
            <c:dLbl>
              <c:idx val="34"/>
              <c:layout>
                <c:manualLayout>
                  <c:x val="-2.4559584657242849E-2"/>
                  <c:y val="-3.1349205630876842E-2"/>
                </c:manualLayout>
              </c:layout>
              <c:showVal val="1"/>
            </c:dLbl>
            <c:delete val="1"/>
          </c:dLbls>
          <c:cat>
            <c:strRef>
              <c:f>松田聖子!$F$10:$F$70</c:f>
              <c:strCache>
                <c:ptCount val="61"/>
                <c:pt idx="0">
                  <c:v>1980年</c:v>
                </c:pt>
                <c:pt idx="1">
                  <c:v>1981年</c:v>
                </c:pt>
                <c:pt idx="2">
                  <c:v>1982年</c:v>
                </c:pt>
                <c:pt idx="3">
                  <c:v>1983年</c:v>
                </c:pt>
                <c:pt idx="4">
                  <c:v>1984年</c:v>
                </c:pt>
                <c:pt idx="5">
                  <c:v>1985年</c:v>
                </c:pt>
                <c:pt idx="6">
                  <c:v>1986年</c:v>
                </c:pt>
                <c:pt idx="7">
                  <c:v>1987年</c:v>
                </c:pt>
                <c:pt idx="8">
                  <c:v>1988年</c:v>
                </c:pt>
                <c:pt idx="9">
                  <c:v>1989年</c:v>
                </c:pt>
                <c:pt idx="10">
                  <c:v>1990年</c:v>
                </c:pt>
                <c:pt idx="11">
                  <c:v>1991年</c:v>
                </c:pt>
                <c:pt idx="12">
                  <c:v>1992年</c:v>
                </c:pt>
                <c:pt idx="13">
                  <c:v>1993年</c:v>
                </c:pt>
                <c:pt idx="14">
                  <c:v>1994年</c:v>
                </c:pt>
                <c:pt idx="15">
                  <c:v>1995年</c:v>
                </c:pt>
                <c:pt idx="16">
                  <c:v>1996年</c:v>
                </c:pt>
                <c:pt idx="17">
                  <c:v>1997年</c:v>
                </c:pt>
                <c:pt idx="18">
                  <c:v>1998年</c:v>
                </c:pt>
                <c:pt idx="19">
                  <c:v>1999年</c:v>
                </c:pt>
                <c:pt idx="20">
                  <c:v>2000年</c:v>
                </c:pt>
                <c:pt idx="21">
                  <c:v>2001年</c:v>
                </c:pt>
                <c:pt idx="22">
                  <c:v>2002年</c:v>
                </c:pt>
                <c:pt idx="23">
                  <c:v>2003年</c:v>
                </c:pt>
                <c:pt idx="24">
                  <c:v>2004年</c:v>
                </c:pt>
                <c:pt idx="25">
                  <c:v>2005年</c:v>
                </c:pt>
                <c:pt idx="26">
                  <c:v>2006年</c:v>
                </c:pt>
                <c:pt idx="27">
                  <c:v>2007年</c:v>
                </c:pt>
                <c:pt idx="28">
                  <c:v>2008年</c:v>
                </c:pt>
                <c:pt idx="29">
                  <c:v>2009年</c:v>
                </c:pt>
                <c:pt idx="30">
                  <c:v>2010年</c:v>
                </c:pt>
                <c:pt idx="31">
                  <c:v>2011年</c:v>
                </c:pt>
                <c:pt idx="32">
                  <c:v>2012年</c:v>
                </c:pt>
                <c:pt idx="33">
                  <c:v>2013年</c:v>
                </c:pt>
                <c:pt idx="34">
                  <c:v>2014年</c:v>
                </c:pt>
                <c:pt idx="35">
                  <c:v>2015年</c:v>
                </c:pt>
                <c:pt idx="36">
                  <c:v>2016年</c:v>
                </c:pt>
                <c:pt idx="37">
                  <c:v>2017年</c:v>
                </c:pt>
                <c:pt idx="38">
                  <c:v>2018年</c:v>
                </c:pt>
                <c:pt idx="39">
                  <c:v>2019年</c:v>
                </c:pt>
                <c:pt idx="40">
                  <c:v>2020年</c:v>
                </c:pt>
                <c:pt idx="41">
                  <c:v>2021年</c:v>
                </c:pt>
                <c:pt idx="42">
                  <c:v>2022年</c:v>
                </c:pt>
                <c:pt idx="43">
                  <c:v>2023年</c:v>
                </c:pt>
                <c:pt idx="44">
                  <c:v>2024年</c:v>
                </c:pt>
                <c:pt idx="45">
                  <c:v>2025年</c:v>
                </c:pt>
                <c:pt idx="46">
                  <c:v>2026年</c:v>
                </c:pt>
                <c:pt idx="47">
                  <c:v>2027年</c:v>
                </c:pt>
                <c:pt idx="48">
                  <c:v>2028年</c:v>
                </c:pt>
                <c:pt idx="49">
                  <c:v>2029年</c:v>
                </c:pt>
                <c:pt idx="50">
                  <c:v>2030年</c:v>
                </c:pt>
                <c:pt idx="51">
                  <c:v>2031年</c:v>
                </c:pt>
                <c:pt idx="52">
                  <c:v>2032年</c:v>
                </c:pt>
                <c:pt idx="53">
                  <c:v>2033年</c:v>
                </c:pt>
                <c:pt idx="54">
                  <c:v>2034年</c:v>
                </c:pt>
                <c:pt idx="55">
                  <c:v>2035年</c:v>
                </c:pt>
                <c:pt idx="56">
                  <c:v>2036年</c:v>
                </c:pt>
                <c:pt idx="57">
                  <c:v>2037年</c:v>
                </c:pt>
                <c:pt idx="58">
                  <c:v>2038年</c:v>
                </c:pt>
                <c:pt idx="59">
                  <c:v>2039年</c:v>
                </c:pt>
                <c:pt idx="60">
                  <c:v>2040年</c:v>
                </c:pt>
              </c:strCache>
            </c:strRef>
          </c:cat>
          <c:val>
            <c:numRef>
              <c:f>松田聖子!$H$10:$H$70</c:f>
              <c:numCache>
                <c:formatCode>General</c:formatCode>
                <c:ptCount val="61"/>
                <c:pt idx="0">
                  <c:v>3</c:v>
                </c:pt>
                <c:pt idx="1">
                  <c:v>7</c:v>
                </c:pt>
                <c:pt idx="2">
                  <c:v>11</c:v>
                </c:pt>
                <c:pt idx="3">
                  <c:v>15</c:v>
                </c:pt>
                <c:pt idx="4">
                  <c:v>19</c:v>
                </c:pt>
                <c:pt idx="5">
                  <c:v>22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27</c:v>
                </c:pt>
                <c:pt idx="10">
                  <c:v>31</c:v>
                </c:pt>
                <c:pt idx="11">
                  <c:v>31</c:v>
                </c:pt>
                <c:pt idx="12">
                  <c:v>33</c:v>
                </c:pt>
                <c:pt idx="13">
                  <c:v>36</c:v>
                </c:pt>
                <c:pt idx="14">
                  <c:v>38</c:v>
                </c:pt>
                <c:pt idx="15">
                  <c:v>39</c:v>
                </c:pt>
                <c:pt idx="16">
                  <c:v>44</c:v>
                </c:pt>
                <c:pt idx="17">
                  <c:v>46</c:v>
                </c:pt>
                <c:pt idx="18">
                  <c:v>48</c:v>
                </c:pt>
                <c:pt idx="19">
                  <c:v>49</c:v>
                </c:pt>
                <c:pt idx="20">
                  <c:v>54</c:v>
                </c:pt>
                <c:pt idx="21">
                  <c:v>56</c:v>
                </c:pt>
                <c:pt idx="22">
                  <c:v>59</c:v>
                </c:pt>
                <c:pt idx="23">
                  <c:v>60</c:v>
                </c:pt>
                <c:pt idx="24">
                  <c:v>62</c:v>
                </c:pt>
                <c:pt idx="25">
                  <c:v>65</c:v>
                </c:pt>
                <c:pt idx="26">
                  <c:v>67</c:v>
                </c:pt>
                <c:pt idx="27">
                  <c:v>70</c:v>
                </c:pt>
                <c:pt idx="28">
                  <c:v>73</c:v>
                </c:pt>
                <c:pt idx="29">
                  <c:v>73</c:v>
                </c:pt>
                <c:pt idx="30">
                  <c:v>75</c:v>
                </c:pt>
                <c:pt idx="31">
                  <c:v>76</c:v>
                </c:pt>
                <c:pt idx="32">
                  <c:v>77</c:v>
                </c:pt>
                <c:pt idx="33">
                  <c:v>79</c:v>
                </c:pt>
                <c:pt idx="34">
                  <c:v>80</c:v>
                </c:pt>
              </c:numCache>
            </c:numRef>
          </c:val>
        </c:ser>
        <c:ser>
          <c:idx val="1"/>
          <c:order val="1"/>
          <c:tx>
            <c:v>理論値</c:v>
          </c:tx>
          <c:marker>
            <c:symbol val="none"/>
          </c:marker>
          <c:dLbls>
            <c:dLbl>
              <c:idx val="59"/>
              <c:delete val="1"/>
            </c:dLbl>
            <c:dLbl>
              <c:idx val="60"/>
              <c:layout>
                <c:manualLayout>
                  <c:x val="-4.7754747944638874E-2"/>
                  <c:y val="-3.3439152672935304E-2"/>
                </c:manualLayout>
              </c:layout>
              <c:tx>
                <c:rich>
                  <a:bodyPr/>
                  <a:lstStyle/>
                  <a:p>
                    <a:r>
                      <a:rPr lang="en-US" altLang="en-US"/>
                      <a:t>89.28</a:t>
                    </a:r>
                  </a:p>
                </c:rich>
              </c:tx>
              <c:showVal val="1"/>
            </c:dLbl>
            <c:delete val="1"/>
          </c:dLbls>
          <c:cat>
            <c:strRef>
              <c:f>松田聖子!$F$10:$F$70</c:f>
              <c:strCache>
                <c:ptCount val="61"/>
                <c:pt idx="0">
                  <c:v>1980年</c:v>
                </c:pt>
                <c:pt idx="1">
                  <c:v>1981年</c:v>
                </c:pt>
                <c:pt idx="2">
                  <c:v>1982年</c:v>
                </c:pt>
                <c:pt idx="3">
                  <c:v>1983年</c:v>
                </c:pt>
                <c:pt idx="4">
                  <c:v>1984年</c:v>
                </c:pt>
                <c:pt idx="5">
                  <c:v>1985年</c:v>
                </c:pt>
                <c:pt idx="6">
                  <c:v>1986年</c:v>
                </c:pt>
                <c:pt idx="7">
                  <c:v>1987年</c:v>
                </c:pt>
                <c:pt idx="8">
                  <c:v>1988年</c:v>
                </c:pt>
                <c:pt idx="9">
                  <c:v>1989年</c:v>
                </c:pt>
                <c:pt idx="10">
                  <c:v>1990年</c:v>
                </c:pt>
                <c:pt idx="11">
                  <c:v>1991年</c:v>
                </c:pt>
                <c:pt idx="12">
                  <c:v>1992年</c:v>
                </c:pt>
                <c:pt idx="13">
                  <c:v>1993年</c:v>
                </c:pt>
                <c:pt idx="14">
                  <c:v>1994年</c:v>
                </c:pt>
                <c:pt idx="15">
                  <c:v>1995年</c:v>
                </c:pt>
                <c:pt idx="16">
                  <c:v>1996年</c:v>
                </c:pt>
                <c:pt idx="17">
                  <c:v>1997年</c:v>
                </c:pt>
                <c:pt idx="18">
                  <c:v>1998年</c:v>
                </c:pt>
                <c:pt idx="19">
                  <c:v>1999年</c:v>
                </c:pt>
                <c:pt idx="20">
                  <c:v>2000年</c:v>
                </c:pt>
                <c:pt idx="21">
                  <c:v>2001年</c:v>
                </c:pt>
                <c:pt idx="22">
                  <c:v>2002年</c:v>
                </c:pt>
                <c:pt idx="23">
                  <c:v>2003年</c:v>
                </c:pt>
                <c:pt idx="24">
                  <c:v>2004年</c:v>
                </c:pt>
                <c:pt idx="25">
                  <c:v>2005年</c:v>
                </c:pt>
                <c:pt idx="26">
                  <c:v>2006年</c:v>
                </c:pt>
                <c:pt idx="27">
                  <c:v>2007年</c:v>
                </c:pt>
                <c:pt idx="28">
                  <c:v>2008年</c:v>
                </c:pt>
                <c:pt idx="29">
                  <c:v>2009年</c:v>
                </c:pt>
                <c:pt idx="30">
                  <c:v>2010年</c:v>
                </c:pt>
                <c:pt idx="31">
                  <c:v>2011年</c:v>
                </c:pt>
                <c:pt idx="32">
                  <c:v>2012年</c:v>
                </c:pt>
                <c:pt idx="33">
                  <c:v>2013年</c:v>
                </c:pt>
                <c:pt idx="34">
                  <c:v>2014年</c:v>
                </c:pt>
                <c:pt idx="35">
                  <c:v>2015年</c:v>
                </c:pt>
                <c:pt idx="36">
                  <c:v>2016年</c:v>
                </c:pt>
                <c:pt idx="37">
                  <c:v>2017年</c:v>
                </c:pt>
                <c:pt idx="38">
                  <c:v>2018年</c:v>
                </c:pt>
                <c:pt idx="39">
                  <c:v>2019年</c:v>
                </c:pt>
                <c:pt idx="40">
                  <c:v>2020年</c:v>
                </c:pt>
                <c:pt idx="41">
                  <c:v>2021年</c:v>
                </c:pt>
                <c:pt idx="42">
                  <c:v>2022年</c:v>
                </c:pt>
                <c:pt idx="43">
                  <c:v>2023年</c:v>
                </c:pt>
                <c:pt idx="44">
                  <c:v>2024年</c:v>
                </c:pt>
                <c:pt idx="45">
                  <c:v>2025年</c:v>
                </c:pt>
                <c:pt idx="46">
                  <c:v>2026年</c:v>
                </c:pt>
                <c:pt idx="47">
                  <c:v>2027年</c:v>
                </c:pt>
                <c:pt idx="48">
                  <c:v>2028年</c:v>
                </c:pt>
                <c:pt idx="49">
                  <c:v>2029年</c:v>
                </c:pt>
                <c:pt idx="50">
                  <c:v>2030年</c:v>
                </c:pt>
                <c:pt idx="51">
                  <c:v>2031年</c:v>
                </c:pt>
                <c:pt idx="52">
                  <c:v>2032年</c:v>
                </c:pt>
                <c:pt idx="53">
                  <c:v>2033年</c:v>
                </c:pt>
                <c:pt idx="54">
                  <c:v>2034年</c:v>
                </c:pt>
                <c:pt idx="55">
                  <c:v>2035年</c:v>
                </c:pt>
                <c:pt idx="56">
                  <c:v>2036年</c:v>
                </c:pt>
                <c:pt idx="57">
                  <c:v>2037年</c:v>
                </c:pt>
                <c:pt idx="58">
                  <c:v>2038年</c:v>
                </c:pt>
                <c:pt idx="59">
                  <c:v>2039年</c:v>
                </c:pt>
                <c:pt idx="60">
                  <c:v>2040年</c:v>
                </c:pt>
              </c:strCache>
            </c:strRef>
          </c:cat>
          <c:val>
            <c:numRef>
              <c:f>松田聖子!$I$10:$I$70</c:f>
              <c:numCache>
                <c:formatCode>General</c:formatCode>
                <c:ptCount val="61"/>
                <c:pt idx="0">
                  <c:v>11.101316313990887</c:v>
                </c:pt>
                <c:pt idx="1">
                  <c:v>12.302204796636364</c:v>
                </c:pt>
                <c:pt idx="2">
                  <c:v>13.610538239371353</c:v>
                </c:pt>
                <c:pt idx="3">
                  <c:v>15.031031636559621</c:v>
                </c:pt>
                <c:pt idx="4">
                  <c:v>16.567547638873609</c:v>
                </c:pt>
                <c:pt idx="5">
                  <c:v>18.222859243471387</c:v>
                </c:pt>
                <c:pt idx="6">
                  <c:v>19.998404831854206</c:v>
                </c:pt>
                <c:pt idx="7">
                  <c:v>21.894046677031231</c:v>
                </c:pt>
                <c:pt idx="8">
                  <c:v>23.90784666220469</c:v>
                </c:pt>
                <c:pt idx="9">
                  <c:v>26.035875025926217</c:v>
                </c:pt>
                <c:pt idx="10">
                  <c:v>28.272069056149185</c:v>
                </c:pt>
                <c:pt idx="11">
                  <c:v>30.608158386297319</c:v>
                </c:pt>
                <c:pt idx="12">
                  <c:v>33.033671571364778</c:v>
                </c:pt>
                <c:pt idx="13">
                  <c:v>35.536034781234122</c:v>
                </c:pt>
                <c:pt idx="14">
                  <c:v>38.100767829353508</c:v>
                </c:pt>
                <c:pt idx="15">
                  <c:v>40.711775739760867</c:v>
                </c:pt>
                <c:pt idx="16">
                  <c:v>43.351726315441432</c:v>
                </c:pt>
                <c:pt idx="17">
                  <c:v>46.002496596174964</c:v>
                </c:pt>
                <c:pt idx="18">
                  <c:v>48.645664661564425</c:v>
                </c:pt>
                <c:pt idx="19">
                  <c:v>51.263018838956789</c:v>
                </c:pt>
                <c:pt idx="20">
                  <c:v>53.837054656289851</c:v>
                </c:pt>
                <c:pt idx="21">
                  <c:v>56.351431092585706</c:v>
                </c:pt>
                <c:pt idx="22">
                  <c:v>58.791361642968141</c:v>
                </c:pt>
                <c:pt idx="23">
                  <c:v>61.143921850514737</c:v>
                </c:pt>
                <c:pt idx="24">
                  <c:v>63.398262402636313</c:v>
                </c:pt>
                <c:pt idx="25">
                  <c:v>65.545724669489573</c:v>
                </c:pt>
                <c:pt idx="26">
                  <c:v>67.579862759904202</c:v>
                </c:pt>
                <c:pt idx="27">
                  <c:v>69.496382069922063</c:v>
                </c:pt>
                <c:pt idx="28">
                  <c:v>71.293008465436955</c:v>
                </c:pt>
                <c:pt idx="29">
                  <c:v>72.9693045366718</c:v>
                </c:pt>
                <c:pt idx="30">
                  <c:v>74.526449910031772</c:v>
                </c:pt>
                <c:pt idx="31">
                  <c:v>75.96700170793882</c:v>
                </c:pt>
                <c:pt idx="32">
                  <c:v>77.294649312657782</c:v>
                </c:pt>
                <c:pt idx="33">
                  <c:v>78.513975036947713</c:v>
                </c:pt>
                <c:pt idx="34">
                  <c:v>79.630229511837896</c:v>
                </c:pt>
                <c:pt idx="35">
                  <c:v>80.64912787140365</c:v>
                </c:pt>
                <c:pt idx="36">
                  <c:v>81.576670356188714</c:v>
                </c:pt>
                <c:pt idx="37">
                  <c:v>82.41898889305395</c:v>
                </c:pt>
                <c:pt idx="38">
                  <c:v>83.182219588017176</c:v>
                </c:pt>
                <c:pt idx="39">
                  <c:v>83.872399883293625</c:v>
                </c:pt>
                <c:pt idx="40">
                  <c:v>84.49538833740452</c:v>
                </c:pt>
                <c:pt idx="41">
                  <c:v>85.056804525566164</c:v>
                </c:pt>
                <c:pt idx="42">
                  <c:v>85.561986357564464</c:v>
                </c:pt>
                <c:pt idx="43">
                  <c:v>86.015962105045645</c:v>
                </c:pt>
                <c:pt idx="44">
                  <c:v>86.42343456012054</c:v>
                </c:pt>
                <c:pt idx="45">
                  <c:v>86.788774962868402</c:v>
                </c:pt>
                <c:pt idx="46">
                  <c:v>87.11602459778301</c:v>
                </c:pt>
                <c:pt idx="47">
                  <c:v>87.408902239399225</c:v>
                </c:pt>
                <c:pt idx="48">
                  <c:v>87.67081590485715</c:v>
                </c:pt>
                <c:pt idx="49">
                  <c:v>87.904877632625542</c:v>
                </c:pt>
                <c:pt idx="50">
                  <c:v>88.113920244114723</c:v>
                </c:pt>
                <c:pt idx="51">
                  <c:v>88.300515254602473</c:v>
                </c:pt>
                <c:pt idx="52">
                  <c:v>88.466991280773343</c:v>
                </c:pt>
                <c:pt idx="53">
                  <c:v>88.615452445123879</c:v>
                </c:pt>
                <c:pt idx="54">
                  <c:v>88.747796404561569</c:v>
                </c:pt>
                <c:pt idx="55">
                  <c:v>88.865731734402928</c:v>
                </c:pt>
                <c:pt idx="56">
                  <c:v>88.970794482573439</c:v>
                </c:pt>
                <c:pt idx="57">
                  <c:v>89.064363775046075</c:v>
                </c:pt>
                <c:pt idx="58">
                  <c:v>89.147676405179681</c:v>
                </c:pt>
                <c:pt idx="59">
                  <c:v>89.221840379135259</c:v>
                </c:pt>
                <c:pt idx="60">
                  <c:v>89.287847419169154</c:v>
                </c:pt>
              </c:numCache>
            </c:numRef>
          </c:val>
        </c:ser>
        <c:marker val="1"/>
        <c:axId val="102433536"/>
        <c:axId val="102435072"/>
      </c:lineChart>
      <c:catAx>
        <c:axId val="102433536"/>
        <c:scaling>
          <c:orientation val="minMax"/>
        </c:scaling>
        <c:axPos val="b"/>
        <c:tickLblPos val="nextTo"/>
        <c:crossAx val="102435072"/>
        <c:crosses val="autoZero"/>
        <c:auto val="1"/>
        <c:lblAlgn val="ctr"/>
        <c:lblOffset val="100"/>
      </c:catAx>
      <c:valAx>
        <c:axId val="102435072"/>
        <c:scaling>
          <c:orientation val="minMax"/>
        </c:scaling>
        <c:axPos val="l"/>
        <c:majorGridlines/>
        <c:numFmt formatCode="General" sourceLinked="1"/>
        <c:tickLblPos val="nextTo"/>
        <c:crossAx val="102433536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v>実際値</c:v>
          </c:tx>
          <c:marker>
            <c:symbol val="none"/>
          </c:marker>
          <c:dLbls>
            <c:dLbl>
              <c:idx val="34"/>
              <c:layout/>
              <c:showVal val="1"/>
            </c:dLbl>
            <c:delete val="1"/>
          </c:dLbls>
          <c:cat>
            <c:strRef>
              <c:f>田原俊彦!$F$10:$F$70</c:f>
              <c:strCache>
                <c:ptCount val="61"/>
                <c:pt idx="0">
                  <c:v>1980年</c:v>
                </c:pt>
                <c:pt idx="1">
                  <c:v>1981年</c:v>
                </c:pt>
                <c:pt idx="2">
                  <c:v>1982年</c:v>
                </c:pt>
                <c:pt idx="3">
                  <c:v>1983年</c:v>
                </c:pt>
                <c:pt idx="4">
                  <c:v>1984年</c:v>
                </c:pt>
                <c:pt idx="5">
                  <c:v>1985年</c:v>
                </c:pt>
                <c:pt idx="6">
                  <c:v>1986年</c:v>
                </c:pt>
                <c:pt idx="7">
                  <c:v>1987年</c:v>
                </c:pt>
                <c:pt idx="8">
                  <c:v>1988年</c:v>
                </c:pt>
                <c:pt idx="9">
                  <c:v>1989年</c:v>
                </c:pt>
                <c:pt idx="10">
                  <c:v>1990年</c:v>
                </c:pt>
                <c:pt idx="11">
                  <c:v>1991年</c:v>
                </c:pt>
                <c:pt idx="12">
                  <c:v>1992年</c:v>
                </c:pt>
                <c:pt idx="13">
                  <c:v>1993年</c:v>
                </c:pt>
                <c:pt idx="14">
                  <c:v>1994年</c:v>
                </c:pt>
                <c:pt idx="15">
                  <c:v>1995年</c:v>
                </c:pt>
                <c:pt idx="16">
                  <c:v>1996年</c:v>
                </c:pt>
                <c:pt idx="17">
                  <c:v>1997年</c:v>
                </c:pt>
                <c:pt idx="18">
                  <c:v>1998年</c:v>
                </c:pt>
                <c:pt idx="19">
                  <c:v>1999年</c:v>
                </c:pt>
                <c:pt idx="20">
                  <c:v>2000年</c:v>
                </c:pt>
                <c:pt idx="21">
                  <c:v>2001年</c:v>
                </c:pt>
                <c:pt idx="22">
                  <c:v>2002年</c:v>
                </c:pt>
                <c:pt idx="23">
                  <c:v>2003年</c:v>
                </c:pt>
                <c:pt idx="24">
                  <c:v>2004年</c:v>
                </c:pt>
                <c:pt idx="25">
                  <c:v>2005年</c:v>
                </c:pt>
                <c:pt idx="26">
                  <c:v>2006年</c:v>
                </c:pt>
                <c:pt idx="27">
                  <c:v>2007年</c:v>
                </c:pt>
                <c:pt idx="28">
                  <c:v>2008年</c:v>
                </c:pt>
                <c:pt idx="29">
                  <c:v>2009年</c:v>
                </c:pt>
                <c:pt idx="30">
                  <c:v>2010年</c:v>
                </c:pt>
                <c:pt idx="31">
                  <c:v>2011年</c:v>
                </c:pt>
                <c:pt idx="32">
                  <c:v>2012年</c:v>
                </c:pt>
                <c:pt idx="33">
                  <c:v>2013年</c:v>
                </c:pt>
                <c:pt idx="34">
                  <c:v>2014年</c:v>
                </c:pt>
                <c:pt idx="35">
                  <c:v>2015年</c:v>
                </c:pt>
                <c:pt idx="36">
                  <c:v>2016年</c:v>
                </c:pt>
                <c:pt idx="37">
                  <c:v>2017年</c:v>
                </c:pt>
                <c:pt idx="38">
                  <c:v>2018年</c:v>
                </c:pt>
                <c:pt idx="39">
                  <c:v>2019年</c:v>
                </c:pt>
                <c:pt idx="40">
                  <c:v>2020年</c:v>
                </c:pt>
                <c:pt idx="41">
                  <c:v>2021年</c:v>
                </c:pt>
                <c:pt idx="42">
                  <c:v>2022年</c:v>
                </c:pt>
                <c:pt idx="43">
                  <c:v>2023年</c:v>
                </c:pt>
                <c:pt idx="44">
                  <c:v>2024年</c:v>
                </c:pt>
                <c:pt idx="45">
                  <c:v>2025年</c:v>
                </c:pt>
                <c:pt idx="46">
                  <c:v>2026年</c:v>
                </c:pt>
                <c:pt idx="47">
                  <c:v>2027年</c:v>
                </c:pt>
                <c:pt idx="48">
                  <c:v>2028年</c:v>
                </c:pt>
                <c:pt idx="49">
                  <c:v>2029年</c:v>
                </c:pt>
                <c:pt idx="50">
                  <c:v>2030年</c:v>
                </c:pt>
                <c:pt idx="51">
                  <c:v>2031年</c:v>
                </c:pt>
                <c:pt idx="52">
                  <c:v>2032年</c:v>
                </c:pt>
                <c:pt idx="53">
                  <c:v>2033年</c:v>
                </c:pt>
                <c:pt idx="54">
                  <c:v>2034年</c:v>
                </c:pt>
                <c:pt idx="55">
                  <c:v>2035年</c:v>
                </c:pt>
                <c:pt idx="56">
                  <c:v>2036年</c:v>
                </c:pt>
                <c:pt idx="57">
                  <c:v>2037年</c:v>
                </c:pt>
                <c:pt idx="58">
                  <c:v>2038年</c:v>
                </c:pt>
                <c:pt idx="59">
                  <c:v>2039年</c:v>
                </c:pt>
                <c:pt idx="60">
                  <c:v>2040年</c:v>
                </c:pt>
              </c:strCache>
            </c:strRef>
          </c:cat>
          <c:val>
            <c:numRef>
              <c:f>田原俊彦!$H$10:$H$70</c:f>
              <c:numCache>
                <c:formatCode>General</c:formatCode>
                <c:ptCount val="61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16</c:v>
                </c:pt>
                <c:pt idx="4">
                  <c:v>20</c:v>
                </c:pt>
                <c:pt idx="5">
                  <c:v>25</c:v>
                </c:pt>
                <c:pt idx="6">
                  <c:v>28</c:v>
                </c:pt>
                <c:pt idx="7">
                  <c:v>31</c:v>
                </c:pt>
                <c:pt idx="8">
                  <c:v>34</c:v>
                </c:pt>
                <c:pt idx="9">
                  <c:v>37</c:v>
                </c:pt>
                <c:pt idx="10">
                  <c:v>39</c:v>
                </c:pt>
                <c:pt idx="11">
                  <c:v>40</c:v>
                </c:pt>
                <c:pt idx="12">
                  <c:v>42</c:v>
                </c:pt>
                <c:pt idx="13">
                  <c:v>44</c:v>
                </c:pt>
                <c:pt idx="14">
                  <c:v>45</c:v>
                </c:pt>
                <c:pt idx="15">
                  <c:v>46</c:v>
                </c:pt>
                <c:pt idx="16">
                  <c:v>48</c:v>
                </c:pt>
                <c:pt idx="17">
                  <c:v>50</c:v>
                </c:pt>
                <c:pt idx="18">
                  <c:v>51</c:v>
                </c:pt>
                <c:pt idx="19">
                  <c:v>52</c:v>
                </c:pt>
                <c:pt idx="20">
                  <c:v>52</c:v>
                </c:pt>
                <c:pt idx="21">
                  <c:v>53</c:v>
                </c:pt>
                <c:pt idx="22">
                  <c:v>54</c:v>
                </c:pt>
                <c:pt idx="23">
                  <c:v>54</c:v>
                </c:pt>
                <c:pt idx="24">
                  <c:v>56</c:v>
                </c:pt>
                <c:pt idx="25">
                  <c:v>57</c:v>
                </c:pt>
                <c:pt idx="26">
                  <c:v>58</c:v>
                </c:pt>
                <c:pt idx="27">
                  <c:v>58</c:v>
                </c:pt>
                <c:pt idx="28">
                  <c:v>58</c:v>
                </c:pt>
                <c:pt idx="29">
                  <c:v>59</c:v>
                </c:pt>
                <c:pt idx="30">
                  <c:v>61</c:v>
                </c:pt>
                <c:pt idx="31">
                  <c:v>64</c:v>
                </c:pt>
                <c:pt idx="32">
                  <c:v>65</c:v>
                </c:pt>
                <c:pt idx="33">
                  <c:v>65</c:v>
                </c:pt>
                <c:pt idx="34">
                  <c:v>66</c:v>
                </c:pt>
              </c:numCache>
            </c:numRef>
          </c:val>
        </c:ser>
        <c:ser>
          <c:idx val="1"/>
          <c:order val="1"/>
          <c:tx>
            <c:v>予想値</c:v>
          </c:tx>
          <c:marker>
            <c:symbol val="none"/>
          </c:marker>
          <c:dLbls>
            <c:dLbl>
              <c:idx val="57"/>
              <c:layout>
                <c:manualLayout>
                  <c:x val="-4.3661483835098401E-2"/>
                  <c:y val="-4.5978834925286038E-2"/>
                </c:manualLayout>
              </c:layout>
              <c:tx>
                <c:rich>
                  <a:bodyPr/>
                  <a:lstStyle/>
                  <a:p>
                    <a:r>
                      <a:rPr lang="en-US" altLang="en-US"/>
                      <a:t>60.92</a:t>
                    </a:r>
                  </a:p>
                </c:rich>
              </c:tx>
              <c:showVal val="1"/>
            </c:dLbl>
            <c:delete val="1"/>
          </c:dLbls>
          <c:cat>
            <c:strRef>
              <c:f>田原俊彦!$F$10:$F$70</c:f>
              <c:strCache>
                <c:ptCount val="61"/>
                <c:pt idx="0">
                  <c:v>1980年</c:v>
                </c:pt>
                <c:pt idx="1">
                  <c:v>1981年</c:v>
                </c:pt>
                <c:pt idx="2">
                  <c:v>1982年</c:v>
                </c:pt>
                <c:pt idx="3">
                  <c:v>1983年</c:v>
                </c:pt>
                <c:pt idx="4">
                  <c:v>1984年</c:v>
                </c:pt>
                <c:pt idx="5">
                  <c:v>1985年</c:v>
                </c:pt>
                <c:pt idx="6">
                  <c:v>1986年</c:v>
                </c:pt>
                <c:pt idx="7">
                  <c:v>1987年</c:v>
                </c:pt>
                <c:pt idx="8">
                  <c:v>1988年</c:v>
                </c:pt>
                <c:pt idx="9">
                  <c:v>1989年</c:v>
                </c:pt>
                <c:pt idx="10">
                  <c:v>1990年</c:v>
                </c:pt>
                <c:pt idx="11">
                  <c:v>1991年</c:v>
                </c:pt>
                <c:pt idx="12">
                  <c:v>1992年</c:v>
                </c:pt>
                <c:pt idx="13">
                  <c:v>1993年</c:v>
                </c:pt>
                <c:pt idx="14">
                  <c:v>1994年</c:v>
                </c:pt>
                <c:pt idx="15">
                  <c:v>1995年</c:v>
                </c:pt>
                <c:pt idx="16">
                  <c:v>1996年</c:v>
                </c:pt>
                <c:pt idx="17">
                  <c:v>1997年</c:v>
                </c:pt>
                <c:pt idx="18">
                  <c:v>1998年</c:v>
                </c:pt>
                <c:pt idx="19">
                  <c:v>1999年</c:v>
                </c:pt>
                <c:pt idx="20">
                  <c:v>2000年</c:v>
                </c:pt>
                <c:pt idx="21">
                  <c:v>2001年</c:v>
                </c:pt>
                <c:pt idx="22">
                  <c:v>2002年</c:v>
                </c:pt>
                <c:pt idx="23">
                  <c:v>2003年</c:v>
                </c:pt>
                <c:pt idx="24">
                  <c:v>2004年</c:v>
                </c:pt>
                <c:pt idx="25">
                  <c:v>2005年</c:v>
                </c:pt>
                <c:pt idx="26">
                  <c:v>2006年</c:v>
                </c:pt>
                <c:pt idx="27">
                  <c:v>2007年</c:v>
                </c:pt>
                <c:pt idx="28">
                  <c:v>2008年</c:v>
                </c:pt>
                <c:pt idx="29">
                  <c:v>2009年</c:v>
                </c:pt>
                <c:pt idx="30">
                  <c:v>2010年</c:v>
                </c:pt>
                <c:pt idx="31">
                  <c:v>2011年</c:v>
                </c:pt>
                <c:pt idx="32">
                  <c:v>2012年</c:v>
                </c:pt>
                <c:pt idx="33">
                  <c:v>2013年</c:v>
                </c:pt>
                <c:pt idx="34">
                  <c:v>2014年</c:v>
                </c:pt>
                <c:pt idx="35">
                  <c:v>2015年</c:v>
                </c:pt>
                <c:pt idx="36">
                  <c:v>2016年</c:v>
                </c:pt>
                <c:pt idx="37">
                  <c:v>2017年</c:v>
                </c:pt>
                <c:pt idx="38">
                  <c:v>2018年</c:v>
                </c:pt>
                <c:pt idx="39">
                  <c:v>2019年</c:v>
                </c:pt>
                <c:pt idx="40">
                  <c:v>2020年</c:v>
                </c:pt>
                <c:pt idx="41">
                  <c:v>2021年</c:v>
                </c:pt>
                <c:pt idx="42">
                  <c:v>2022年</c:v>
                </c:pt>
                <c:pt idx="43">
                  <c:v>2023年</c:v>
                </c:pt>
                <c:pt idx="44">
                  <c:v>2024年</c:v>
                </c:pt>
                <c:pt idx="45">
                  <c:v>2025年</c:v>
                </c:pt>
                <c:pt idx="46">
                  <c:v>2026年</c:v>
                </c:pt>
                <c:pt idx="47">
                  <c:v>2027年</c:v>
                </c:pt>
                <c:pt idx="48">
                  <c:v>2028年</c:v>
                </c:pt>
                <c:pt idx="49">
                  <c:v>2029年</c:v>
                </c:pt>
                <c:pt idx="50">
                  <c:v>2030年</c:v>
                </c:pt>
                <c:pt idx="51">
                  <c:v>2031年</c:v>
                </c:pt>
                <c:pt idx="52">
                  <c:v>2032年</c:v>
                </c:pt>
                <c:pt idx="53">
                  <c:v>2033年</c:v>
                </c:pt>
                <c:pt idx="54">
                  <c:v>2034年</c:v>
                </c:pt>
                <c:pt idx="55">
                  <c:v>2035年</c:v>
                </c:pt>
                <c:pt idx="56">
                  <c:v>2036年</c:v>
                </c:pt>
                <c:pt idx="57">
                  <c:v>2037年</c:v>
                </c:pt>
                <c:pt idx="58">
                  <c:v>2038年</c:v>
                </c:pt>
                <c:pt idx="59">
                  <c:v>2039年</c:v>
                </c:pt>
                <c:pt idx="60">
                  <c:v>2040年</c:v>
                </c:pt>
              </c:strCache>
            </c:strRef>
          </c:cat>
          <c:val>
            <c:numRef>
              <c:f>田原俊彦!$I$10:$I$70</c:f>
              <c:numCache>
                <c:formatCode>General</c:formatCode>
                <c:ptCount val="61"/>
                <c:pt idx="0">
                  <c:v>11.177798830755204</c:v>
                </c:pt>
                <c:pt idx="1">
                  <c:v>12.980289663650414</c:v>
                </c:pt>
                <c:pt idx="2">
                  <c:v>14.985896900975792</c:v>
                </c:pt>
                <c:pt idx="3">
                  <c:v>17.190301859106182</c:v>
                </c:pt>
                <c:pt idx="4">
                  <c:v>19.580781392958205</c:v>
                </c:pt>
                <c:pt idx="5">
                  <c:v>22.135461193854638</c:v>
                </c:pt>
                <c:pt idx="6">
                  <c:v>24.823363323895236</c:v>
                </c:pt>
                <c:pt idx="7">
                  <c:v>27.605417397115456</c:v>
                </c:pt>
                <c:pt idx="8">
                  <c:v>30.436453169379579</c:v>
                </c:pt>
                <c:pt idx="9">
                  <c:v>33.268002531680878</c:v>
                </c:pt>
                <c:pt idx="10">
                  <c:v>36.051562344852535</c:v>
                </c:pt>
                <c:pt idx="11">
                  <c:v>38.741862253931473</c:v>
                </c:pt>
                <c:pt idx="12">
                  <c:v>41.299680436332928</c:v>
                </c:pt>
                <c:pt idx="13">
                  <c:v>43.693855586453118</c:v>
                </c:pt>
                <c:pt idx="14">
                  <c:v>45.902319094661678</c:v>
                </c:pt>
                <c:pt idx="15">
                  <c:v>47.912161450508322</c:v>
                </c:pt>
                <c:pt idx="16">
                  <c:v>49.718899739202982</c:v>
                </c:pt>
                <c:pt idx="17">
                  <c:v>51.325199150641907</c:v>
                </c:pt>
                <c:pt idx="18">
                  <c:v>52.739317870910256</c:v>
                </c:pt>
                <c:pt idx="19">
                  <c:v>53.97350851732697</c:v>
                </c:pt>
                <c:pt idx="20">
                  <c:v>55.042545236700072</c:v>
                </c:pt>
                <c:pt idx="21">
                  <c:v>55.962476266468578</c:v>
                </c:pt>
                <c:pt idx="22">
                  <c:v>56.749642143652956</c:v>
                </c:pt>
                <c:pt idx="23">
                  <c:v>57.419956573271349</c:v>
                </c:pt>
                <c:pt idx="24">
                  <c:v>57.988420740906982</c:v>
                </c:pt>
                <c:pt idx="25">
                  <c:v>58.46882960024567</c:v>
                </c:pt>
                <c:pt idx="26">
                  <c:v>58.873626227209151</c:v>
                </c:pt>
                <c:pt idx="27">
                  <c:v>59.21386378878136</c:v>
                </c:pt>
                <c:pt idx="28">
                  <c:v>59.499240986309758</c:v>
                </c:pt>
                <c:pt idx="29">
                  <c:v>59.738183955781786</c:v>
                </c:pt>
                <c:pt idx="30">
                  <c:v>59.937954346895914</c:v>
                </c:pt>
                <c:pt idx="31">
                  <c:v>60.10476908164366</c:v>
                </c:pt>
                <c:pt idx="32">
                  <c:v>60.24392193048471</c:v>
                </c:pt>
                <c:pt idx="33">
                  <c:v>60.35990058257984</c:v>
                </c:pt>
                <c:pt idx="34">
                  <c:v>60.45649547448015</c:v>
                </c:pt>
                <c:pt idx="35">
                  <c:v>60.536898461602817</c:v>
                </c:pt>
                <c:pt idx="36">
                  <c:v>60.60379064579385</c:v>
                </c:pt>
                <c:pt idx="37">
                  <c:v>60.659419463802628</c:v>
                </c:pt>
                <c:pt idx="38">
                  <c:v>60.705665619886929</c:v>
                </c:pt>
                <c:pt idx="39">
                  <c:v>60.744100707039081</c:v>
                </c:pt>
                <c:pt idx="40">
                  <c:v>60.776036476985823</c:v>
                </c:pt>
                <c:pt idx="41">
                  <c:v>60.802566740864627</c:v>
                </c:pt>
                <c:pt idx="42">
                  <c:v>60.824602846711002</c:v>
                </c:pt>
                <c:pt idx="43">
                  <c:v>60.842903611558803</c:v>
                </c:pt>
                <c:pt idx="44">
                  <c:v>60.858100501706154</c:v>
                </c:pt>
                <c:pt idx="45">
                  <c:v>60.870718765273772</c:v>
                </c:pt>
                <c:pt idx="46">
                  <c:v>60.881195133220288</c:v>
                </c:pt>
                <c:pt idx="47">
                  <c:v>60.889892622330073</c:v>
                </c:pt>
                <c:pt idx="48">
                  <c:v>60.897112898346073</c:v>
                </c:pt>
                <c:pt idx="49">
                  <c:v>60.903106590183448</c:v>
                </c:pt>
                <c:pt idx="50">
                  <c:v>60.908081887079291</c:v>
                </c:pt>
                <c:pt idx="51">
                  <c:v>60.912211699223839</c:v>
                </c:pt>
                <c:pt idx="52">
                  <c:v>60.915639618254474</c:v>
                </c:pt>
                <c:pt idx="53">
                  <c:v>60.918484876246048</c:v>
                </c:pt>
                <c:pt idx="54">
                  <c:v>60.920846469744262</c:v>
                </c:pt>
                <c:pt idx="55">
                  <c:v>60.922806588235048</c:v>
                </c:pt>
                <c:pt idx="56">
                  <c:v>60.924433463545078</c:v>
                </c:pt>
                <c:pt idx="57">
                  <c:v>60.925783737413397</c:v>
                </c:pt>
                <c:pt idx="58">
                  <c:v>60.926904428322132</c:v>
                </c:pt>
                <c:pt idx="59">
                  <c:v>60.927834565149013</c:v>
                </c:pt>
                <c:pt idx="60">
                  <c:v>60.928606543897068</c:v>
                </c:pt>
              </c:numCache>
            </c:numRef>
          </c:val>
        </c:ser>
        <c:marker val="1"/>
        <c:axId val="127909248"/>
        <c:axId val="128124416"/>
      </c:lineChart>
      <c:catAx>
        <c:axId val="127909248"/>
        <c:scaling>
          <c:orientation val="minMax"/>
        </c:scaling>
        <c:axPos val="b"/>
        <c:tickLblPos val="nextTo"/>
        <c:crossAx val="128124416"/>
        <c:crosses val="autoZero"/>
        <c:auto val="1"/>
        <c:lblAlgn val="ctr"/>
        <c:lblOffset val="100"/>
      </c:catAx>
      <c:valAx>
        <c:axId val="128124416"/>
        <c:scaling>
          <c:orientation val="minMax"/>
        </c:scaling>
        <c:axPos val="l"/>
        <c:majorGridlines/>
        <c:numFmt formatCode="General" sourceLinked="1"/>
        <c:tickLblPos val="nextTo"/>
        <c:crossAx val="127909248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v>実際値</c:v>
          </c:tx>
          <c:marker>
            <c:symbol val="none"/>
          </c:marker>
          <c:dLbls>
            <c:dLbl>
              <c:idx val="7"/>
              <c:layout>
                <c:manualLayout>
                  <c:x val="-2.1830741917549207E-2"/>
                  <c:y val="-2.5079364504701482E-2"/>
                </c:manualLayout>
              </c:layout>
              <c:showVal val="1"/>
            </c:dLbl>
            <c:delete val="1"/>
          </c:dLbls>
          <c:cat>
            <c:strRef>
              <c:f>坂口孝則!$F$10:$F$33</c:f>
              <c:strCache>
                <c:ptCount val="24"/>
                <c:pt idx="0">
                  <c:v>2007年</c:v>
                </c:pt>
                <c:pt idx="1">
                  <c:v>2008年</c:v>
                </c:pt>
                <c:pt idx="2">
                  <c:v>2009年</c:v>
                </c:pt>
                <c:pt idx="3">
                  <c:v>2010年</c:v>
                </c:pt>
                <c:pt idx="4">
                  <c:v>2011年</c:v>
                </c:pt>
                <c:pt idx="5">
                  <c:v>2012年</c:v>
                </c:pt>
                <c:pt idx="6">
                  <c:v>2013年</c:v>
                </c:pt>
                <c:pt idx="7">
                  <c:v>2014年</c:v>
                </c:pt>
                <c:pt idx="8">
                  <c:v>2015年</c:v>
                </c:pt>
                <c:pt idx="9">
                  <c:v>2016年</c:v>
                </c:pt>
                <c:pt idx="10">
                  <c:v>2017年</c:v>
                </c:pt>
                <c:pt idx="11">
                  <c:v>2018年</c:v>
                </c:pt>
                <c:pt idx="12">
                  <c:v>2019年</c:v>
                </c:pt>
                <c:pt idx="13">
                  <c:v>2020年</c:v>
                </c:pt>
                <c:pt idx="14">
                  <c:v>2021年</c:v>
                </c:pt>
                <c:pt idx="15">
                  <c:v>2022年</c:v>
                </c:pt>
                <c:pt idx="16">
                  <c:v>2023年</c:v>
                </c:pt>
                <c:pt idx="17">
                  <c:v>2024年</c:v>
                </c:pt>
                <c:pt idx="18">
                  <c:v>2025年</c:v>
                </c:pt>
                <c:pt idx="19">
                  <c:v>2026年</c:v>
                </c:pt>
                <c:pt idx="20">
                  <c:v>2027年</c:v>
                </c:pt>
                <c:pt idx="21">
                  <c:v>2028年</c:v>
                </c:pt>
                <c:pt idx="22">
                  <c:v>2029年</c:v>
                </c:pt>
                <c:pt idx="23">
                  <c:v>2030年</c:v>
                </c:pt>
              </c:strCache>
            </c:strRef>
          </c:cat>
          <c:val>
            <c:numRef>
              <c:f>坂口孝則!$H$10:$H$33</c:f>
              <c:numCache>
                <c:formatCode>General</c:formatCode>
                <c:ptCount val="24"/>
                <c:pt idx="0">
                  <c:v>4</c:v>
                </c:pt>
                <c:pt idx="1">
                  <c:v>8</c:v>
                </c:pt>
                <c:pt idx="2">
                  <c:v>11</c:v>
                </c:pt>
                <c:pt idx="3">
                  <c:v>17</c:v>
                </c:pt>
                <c:pt idx="4">
                  <c:v>20</c:v>
                </c:pt>
                <c:pt idx="5">
                  <c:v>22</c:v>
                </c:pt>
                <c:pt idx="6">
                  <c:v>23</c:v>
                </c:pt>
                <c:pt idx="7">
                  <c:v>25</c:v>
                </c:pt>
              </c:numCache>
            </c:numRef>
          </c:val>
        </c:ser>
        <c:ser>
          <c:idx val="1"/>
          <c:order val="1"/>
          <c:tx>
            <c:v>予想値</c:v>
          </c:tx>
          <c:marker>
            <c:symbol val="none"/>
          </c:marker>
          <c:dLbls>
            <c:dLbl>
              <c:idx val="22"/>
              <c:layout>
                <c:manualLayout>
                  <c:x val="-3.5474955616017358E-2"/>
                  <c:y val="-3.7619046757052202E-2"/>
                </c:manualLayout>
              </c:layout>
              <c:tx>
                <c:rich>
                  <a:bodyPr/>
                  <a:lstStyle/>
                  <a:p>
                    <a:r>
                      <a:rPr lang="en-US" altLang="en-US"/>
                      <a:t>25.02</a:t>
                    </a:r>
                  </a:p>
                </c:rich>
              </c:tx>
              <c:showVal val="1"/>
            </c:dLbl>
            <c:delete val="1"/>
          </c:dLbls>
          <c:cat>
            <c:strRef>
              <c:f>坂口孝則!$F$10:$F$33</c:f>
              <c:strCache>
                <c:ptCount val="24"/>
                <c:pt idx="0">
                  <c:v>2007年</c:v>
                </c:pt>
                <c:pt idx="1">
                  <c:v>2008年</c:v>
                </c:pt>
                <c:pt idx="2">
                  <c:v>2009年</c:v>
                </c:pt>
                <c:pt idx="3">
                  <c:v>2010年</c:v>
                </c:pt>
                <c:pt idx="4">
                  <c:v>2011年</c:v>
                </c:pt>
                <c:pt idx="5">
                  <c:v>2012年</c:v>
                </c:pt>
                <c:pt idx="6">
                  <c:v>2013年</c:v>
                </c:pt>
                <c:pt idx="7">
                  <c:v>2014年</c:v>
                </c:pt>
                <c:pt idx="8">
                  <c:v>2015年</c:v>
                </c:pt>
                <c:pt idx="9">
                  <c:v>2016年</c:v>
                </c:pt>
                <c:pt idx="10">
                  <c:v>2017年</c:v>
                </c:pt>
                <c:pt idx="11">
                  <c:v>2018年</c:v>
                </c:pt>
                <c:pt idx="12">
                  <c:v>2019年</c:v>
                </c:pt>
                <c:pt idx="13">
                  <c:v>2020年</c:v>
                </c:pt>
                <c:pt idx="14">
                  <c:v>2021年</c:v>
                </c:pt>
                <c:pt idx="15">
                  <c:v>2022年</c:v>
                </c:pt>
                <c:pt idx="16">
                  <c:v>2023年</c:v>
                </c:pt>
                <c:pt idx="17">
                  <c:v>2024年</c:v>
                </c:pt>
                <c:pt idx="18">
                  <c:v>2025年</c:v>
                </c:pt>
                <c:pt idx="19">
                  <c:v>2026年</c:v>
                </c:pt>
                <c:pt idx="20">
                  <c:v>2027年</c:v>
                </c:pt>
                <c:pt idx="21">
                  <c:v>2028年</c:v>
                </c:pt>
                <c:pt idx="22">
                  <c:v>2029年</c:v>
                </c:pt>
                <c:pt idx="23">
                  <c:v>2030年</c:v>
                </c:pt>
              </c:strCache>
            </c:strRef>
          </c:cat>
          <c:val>
            <c:numRef>
              <c:f>坂口孝則!$I$10:$I$33</c:f>
              <c:numCache>
                <c:formatCode>General</c:formatCode>
                <c:ptCount val="24"/>
                <c:pt idx="0">
                  <c:v>4.2329358756624726</c:v>
                </c:pt>
                <c:pt idx="1">
                  <c:v>7.4793954626582586</c:v>
                </c:pt>
                <c:pt idx="2">
                  <c:v>11.802383090932963</c:v>
                </c:pt>
                <c:pt idx="3">
                  <c:v>16.302412440683423</c:v>
                </c:pt>
                <c:pt idx="4">
                  <c:v>19.931848916334697</c:v>
                </c:pt>
                <c:pt idx="5">
                  <c:v>22.303228221674033</c:v>
                </c:pt>
                <c:pt idx="6">
                  <c:v>23.646835812622935</c:v>
                </c:pt>
                <c:pt idx="7">
                  <c:v>24.347325849066582</c:v>
                </c:pt>
                <c:pt idx="8">
                  <c:v>24.696718815026568</c:v>
                </c:pt>
                <c:pt idx="9">
                  <c:v>24.867144394515012</c:v>
                </c:pt>
                <c:pt idx="10">
                  <c:v>24.949368860197652</c:v>
                </c:pt>
                <c:pt idx="11">
                  <c:v>24.988829764743357</c:v>
                </c:pt>
                <c:pt idx="12">
                  <c:v>25.0077195724493</c:v>
                </c:pt>
                <c:pt idx="13">
                  <c:v>25.016751043600593</c:v>
                </c:pt>
                <c:pt idx="14">
                  <c:v>25.021066594080601</c:v>
                </c:pt>
                <c:pt idx="15">
                  <c:v>25.023128139313087</c:v>
                </c:pt>
                <c:pt idx="16">
                  <c:v>25.024112811594005</c:v>
                </c:pt>
                <c:pt idx="17">
                  <c:v>25.024583098554629</c:v>
                </c:pt>
                <c:pt idx="18">
                  <c:v>25.024807704356821</c:v>
                </c:pt>
                <c:pt idx="19">
                  <c:v>25.024914972979545</c:v>
                </c:pt>
                <c:pt idx="20">
                  <c:v>25.024966202634296</c:v>
                </c:pt>
                <c:pt idx="21">
                  <c:v>25.024990668957958</c:v>
                </c:pt>
                <c:pt idx="22">
                  <c:v>25.025002353597458</c:v>
                </c:pt>
                <c:pt idx="23">
                  <c:v>25.025007933949418</c:v>
                </c:pt>
              </c:numCache>
            </c:numRef>
          </c:val>
        </c:ser>
        <c:marker val="1"/>
        <c:axId val="155710976"/>
        <c:axId val="155918720"/>
      </c:lineChart>
      <c:catAx>
        <c:axId val="155710976"/>
        <c:scaling>
          <c:orientation val="minMax"/>
        </c:scaling>
        <c:axPos val="b"/>
        <c:tickLblPos val="nextTo"/>
        <c:crossAx val="155918720"/>
        <c:crosses val="autoZero"/>
        <c:auto val="1"/>
        <c:lblAlgn val="ctr"/>
        <c:lblOffset val="100"/>
      </c:catAx>
      <c:valAx>
        <c:axId val="155918720"/>
        <c:scaling>
          <c:orientation val="minMax"/>
        </c:scaling>
        <c:axPos val="l"/>
        <c:majorGridlines/>
        <c:numFmt formatCode="General" sourceLinked="1"/>
        <c:tickLblPos val="nextTo"/>
        <c:crossAx val="155710976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v>実際値</c:v>
          </c:tx>
          <c:marker>
            <c:symbol val="none"/>
          </c:marker>
          <c:dLbls>
            <c:dLbl>
              <c:idx val="15"/>
              <c:layout>
                <c:manualLayout>
                  <c:x val="-1.9101899177855503E-2"/>
                  <c:y val="-2.0899470420584574E-2"/>
                </c:manualLayout>
              </c:layout>
              <c:showVal val="1"/>
            </c:dLbl>
            <c:delete val="1"/>
          </c:dLbls>
          <c:cat>
            <c:strRef>
              <c:f>浜崎あゆみ!$F$10:$F$52</c:f>
              <c:strCache>
                <c:ptCount val="43"/>
                <c:pt idx="0">
                  <c:v>1998年</c:v>
                </c:pt>
                <c:pt idx="1">
                  <c:v>1999年</c:v>
                </c:pt>
                <c:pt idx="2">
                  <c:v>2000年</c:v>
                </c:pt>
                <c:pt idx="3">
                  <c:v>2001年</c:v>
                </c:pt>
                <c:pt idx="4">
                  <c:v>2002年</c:v>
                </c:pt>
                <c:pt idx="5">
                  <c:v>2003年</c:v>
                </c:pt>
                <c:pt idx="6">
                  <c:v>2004年</c:v>
                </c:pt>
                <c:pt idx="7">
                  <c:v>2005年</c:v>
                </c:pt>
                <c:pt idx="8">
                  <c:v>2006年</c:v>
                </c:pt>
                <c:pt idx="9">
                  <c:v>2007年</c:v>
                </c:pt>
                <c:pt idx="10">
                  <c:v>2008年</c:v>
                </c:pt>
                <c:pt idx="11">
                  <c:v>2009年</c:v>
                </c:pt>
                <c:pt idx="12">
                  <c:v>2010年</c:v>
                </c:pt>
                <c:pt idx="13">
                  <c:v>2011年</c:v>
                </c:pt>
                <c:pt idx="14">
                  <c:v>2012年</c:v>
                </c:pt>
                <c:pt idx="15">
                  <c:v>2013年</c:v>
                </c:pt>
                <c:pt idx="16">
                  <c:v>2014年</c:v>
                </c:pt>
                <c:pt idx="17">
                  <c:v>2015年</c:v>
                </c:pt>
                <c:pt idx="18">
                  <c:v>2016年</c:v>
                </c:pt>
                <c:pt idx="19">
                  <c:v>2017年</c:v>
                </c:pt>
                <c:pt idx="20">
                  <c:v>2018年</c:v>
                </c:pt>
                <c:pt idx="21">
                  <c:v>2019年</c:v>
                </c:pt>
                <c:pt idx="22">
                  <c:v>2020年</c:v>
                </c:pt>
                <c:pt idx="23">
                  <c:v>2021年</c:v>
                </c:pt>
                <c:pt idx="24">
                  <c:v>2022年</c:v>
                </c:pt>
                <c:pt idx="25">
                  <c:v>2023年</c:v>
                </c:pt>
                <c:pt idx="26">
                  <c:v>2024年</c:v>
                </c:pt>
                <c:pt idx="27">
                  <c:v>2025年</c:v>
                </c:pt>
                <c:pt idx="28">
                  <c:v>2026年</c:v>
                </c:pt>
                <c:pt idx="29">
                  <c:v>2027年</c:v>
                </c:pt>
                <c:pt idx="30">
                  <c:v>2028年</c:v>
                </c:pt>
                <c:pt idx="31">
                  <c:v>2029年</c:v>
                </c:pt>
                <c:pt idx="32">
                  <c:v>2030年</c:v>
                </c:pt>
                <c:pt idx="33">
                  <c:v>2031年</c:v>
                </c:pt>
                <c:pt idx="34">
                  <c:v>2032年</c:v>
                </c:pt>
                <c:pt idx="35">
                  <c:v>2033年</c:v>
                </c:pt>
                <c:pt idx="36">
                  <c:v>2034年</c:v>
                </c:pt>
                <c:pt idx="37">
                  <c:v>2035年</c:v>
                </c:pt>
                <c:pt idx="38">
                  <c:v>2036年</c:v>
                </c:pt>
                <c:pt idx="39">
                  <c:v>2037年</c:v>
                </c:pt>
                <c:pt idx="40">
                  <c:v>2038年</c:v>
                </c:pt>
                <c:pt idx="41">
                  <c:v>2039年</c:v>
                </c:pt>
                <c:pt idx="42">
                  <c:v>2040年</c:v>
                </c:pt>
              </c:strCache>
            </c:strRef>
          </c:cat>
          <c:val>
            <c:numRef>
              <c:f>浜崎あゆみ!$H$10:$H$52</c:f>
              <c:numCache>
                <c:formatCode>General</c:formatCode>
                <c:ptCount val="43"/>
                <c:pt idx="0">
                  <c:v>5</c:v>
                </c:pt>
                <c:pt idx="1">
                  <c:v>12</c:v>
                </c:pt>
                <c:pt idx="2">
                  <c:v>19</c:v>
                </c:pt>
                <c:pt idx="3">
                  <c:v>24</c:v>
                </c:pt>
                <c:pt idx="4">
                  <c:v>28</c:v>
                </c:pt>
                <c:pt idx="5">
                  <c:v>31</c:v>
                </c:pt>
                <c:pt idx="6">
                  <c:v>34</c:v>
                </c:pt>
                <c:pt idx="7">
                  <c:v>38</c:v>
                </c:pt>
                <c:pt idx="8">
                  <c:v>40</c:v>
                </c:pt>
                <c:pt idx="9">
                  <c:v>42</c:v>
                </c:pt>
                <c:pt idx="10">
                  <c:v>44</c:v>
                </c:pt>
                <c:pt idx="11">
                  <c:v>47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51</c:v>
                </c:pt>
              </c:numCache>
            </c:numRef>
          </c:val>
        </c:ser>
        <c:ser>
          <c:idx val="1"/>
          <c:order val="1"/>
          <c:tx>
            <c:v>予想値</c:v>
          </c:tx>
          <c:marker>
            <c:symbol val="none"/>
          </c:marker>
          <c:dLbls>
            <c:dLbl>
              <c:idx val="40"/>
              <c:layout>
                <c:manualLayout>
                  <c:x val="-3.0017270136630154E-2"/>
                  <c:y val="-2.5079364504701464E-2"/>
                </c:manualLayout>
              </c:layout>
              <c:tx>
                <c:rich>
                  <a:bodyPr/>
                  <a:lstStyle/>
                  <a:p>
                    <a:r>
                      <a:rPr lang="en-US" altLang="en-US"/>
                      <a:t>50.97</a:t>
                    </a:r>
                  </a:p>
                </c:rich>
              </c:tx>
              <c:showVal val="1"/>
            </c:dLbl>
            <c:delete val="1"/>
          </c:dLbls>
          <c:cat>
            <c:strRef>
              <c:f>浜崎あゆみ!$F$10:$F$52</c:f>
              <c:strCache>
                <c:ptCount val="43"/>
                <c:pt idx="0">
                  <c:v>1998年</c:v>
                </c:pt>
                <c:pt idx="1">
                  <c:v>1999年</c:v>
                </c:pt>
                <c:pt idx="2">
                  <c:v>2000年</c:v>
                </c:pt>
                <c:pt idx="3">
                  <c:v>2001年</c:v>
                </c:pt>
                <c:pt idx="4">
                  <c:v>2002年</c:v>
                </c:pt>
                <c:pt idx="5">
                  <c:v>2003年</c:v>
                </c:pt>
                <c:pt idx="6">
                  <c:v>2004年</c:v>
                </c:pt>
                <c:pt idx="7">
                  <c:v>2005年</c:v>
                </c:pt>
                <c:pt idx="8">
                  <c:v>2006年</c:v>
                </c:pt>
                <c:pt idx="9">
                  <c:v>2007年</c:v>
                </c:pt>
                <c:pt idx="10">
                  <c:v>2008年</c:v>
                </c:pt>
                <c:pt idx="11">
                  <c:v>2009年</c:v>
                </c:pt>
                <c:pt idx="12">
                  <c:v>2010年</c:v>
                </c:pt>
                <c:pt idx="13">
                  <c:v>2011年</c:v>
                </c:pt>
                <c:pt idx="14">
                  <c:v>2012年</c:v>
                </c:pt>
                <c:pt idx="15">
                  <c:v>2013年</c:v>
                </c:pt>
                <c:pt idx="16">
                  <c:v>2014年</c:v>
                </c:pt>
                <c:pt idx="17">
                  <c:v>2015年</c:v>
                </c:pt>
                <c:pt idx="18">
                  <c:v>2016年</c:v>
                </c:pt>
                <c:pt idx="19">
                  <c:v>2017年</c:v>
                </c:pt>
                <c:pt idx="20">
                  <c:v>2018年</c:v>
                </c:pt>
                <c:pt idx="21">
                  <c:v>2019年</c:v>
                </c:pt>
                <c:pt idx="22">
                  <c:v>2020年</c:v>
                </c:pt>
                <c:pt idx="23">
                  <c:v>2021年</c:v>
                </c:pt>
                <c:pt idx="24">
                  <c:v>2022年</c:v>
                </c:pt>
                <c:pt idx="25">
                  <c:v>2023年</c:v>
                </c:pt>
                <c:pt idx="26">
                  <c:v>2024年</c:v>
                </c:pt>
                <c:pt idx="27">
                  <c:v>2025年</c:v>
                </c:pt>
                <c:pt idx="28">
                  <c:v>2026年</c:v>
                </c:pt>
                <c:pt idx="29">
                  <c:v>2027年</c:v>
                </c:pt>
                <c:pt idx="30">
                  <c:v>2028年</c:v>
                </c:pt>
                <c:pt idx="31">
                  <c:v>2029年</c:v>
                </c:pt>
                <c:pt idx="32">
                  <c:v>2030年</c:v>
                </c:pt>
                <c:pt idx="33">
                  <c:v>2031年</c:v>
                </c:pt>
                <c:pt idx="34">
                  <c:v>2032年</c:v>
                </c:pt>
                <c:pt idx="35">
                  <c:v>2033年</c:v>
                </c:pt>
                <c:pt idx="36">
                  <c:v>2034年</c:v>
                </c:pt>
                <c:pt idx="37">
                  <c:v>2035年</c:v>
                </c:pt>
                <c:pt idx="38">
                  <c:v>2036年</c:v>
                </c:pt>
                <c:pt idx="39">
                  <c:v>2037年</c:v>
                </c:pt>
                <c:pt idx="40">
                  <c:v>2038年</c:v>
                </c:pt>
                <c:pt idx="41">
                  <c:v>2039年</c:v>
                </c:pt>
                <c:pt idx="42">
                  <c:v>2040年</c:v>
                </c:pt>
              </c:strCache>
            </c:strRef>
          </c:cat>
          <c:val>
            <c:numRef>
              <c:f>浜崎あゆみ!$I$10:$I$52</c:f>
              <c:numCache>
                <c:formatCode>General</c:formatCode>
                <c:ptCount val="43"/>
                <c:pt idx="0">
                  <c:v>10.011947276119352</c:v>
                </c:pt>
                <c:pt idx="1">
                  <c:v>13.227916952367325</c:v>
                </c:pt>
                <c:pt idx="2">
                  <c:v>17.046966399861599</c:v>
                </c:pt>
                <c:pt idx="3">
                  <c:v>21.345061461668688</c:v>
                </c:pt>
                <c:pt idx="4">
                  <c:v>25.89950293800484</c:v>
                </c:pt>
                <c:pt idx="5">
                  <c:v>30.427654780601966</c:v>
                </c:pt>
                <c:pt idx="6">
                  <c:v>34.653254618385972</c:v>
                </c:pt>
                <c:pt idx="7">
                  <c:v>38.369655666322579</c:v>
                </c:pt>
                <c:pt idx="8">
                  <c:v>41.471678131125209</c:v>
                </c:pt>
                <c:pt idx="9">
                  <c:v>43.949836674568402</c:v>
                </c:pt>
                <c:pt idx="10">
                  <c:v>45.861174415483312</c:v>
                </c:pt>
                <c:pt idx="11">
                  <c:v>47.295728322943702</c:v>
                </c:pt>
                <c:pt idx="12">
                  <c:v>48.350571995581099</c:v>
                </c:pt>
                <c:pt idx="13">
                  <c:v>49.114568376631439</c:v>
                </c:pt>
                <c:pt idx="14">
                  <c:v>49.661871022872674</c:v>
                </c:pt>
                <c:pt idx="15">
                  <c:v>50.050865642542398</c:v>
                </c:pt>
                <c:pt idx="16">
                  <c:v>50.325798073847665</c:v>
                </c:pt>
                <c:pt idx="17">
                  <c:v>50.519345267294668</c:v>
                </c:pt>
                <c:pt idx="18">
                  <c:v>50.65521890069801</c:v>
                </c:pt>
                <c:pt idx="19">
                  <c:v>50.750417790248804</c:v>
                </c:pt>
                <c:pt idx="20">
                  <c:v>50.817026607392947</c:v>
                </c:pt>
                <c:pt idx="21">
                  <c:v>50.863586703322426</c:v>
                </c:pt>
                <c:pt idx="22">
                  <c:v>50.896110706728855</c:v>
                </c:pt>
                <c:pt idx="23">
                  <c:v>50.9188192944682</c:v>
                </c:pt>
                <c:pt idx="24">
                  <c:v>50.934669460174014</c:v>
                </c:pt>
                <c:pt idx="25">
                  <c:v>50.945730044148945</c:v>
                </c:pt>
                <c:pt idx="26">
                  <c:v>50.953447122697995</c:v>
                </c:pt>
                <c:pt idx="27">
                  <c:v>50.958830804346313</c:v>
                </c:pt>
                <c:pt idx="28">
                  <c:v>50.962586341354189</c:v>
                </c:pt>
                <c:pt idx="29">
                  <c:v>50.965205978619991</c:v>
                </c:pt>
                <c:pt idx="30">
                  <c:v>50.967033211236334</c:v>
                </c:pt>
                <c:pt idx="31">
                  <c:v>50.968307697192245</c:v>
                </c:pt>
                <c:pt idx="32">
                  <c:v>50.969196628646273</c:v>
                </c:pt>
                <c:pt idx="33">
                  <c:v>50.969816634680093</c:v>
                </c:pt>
                <c:pt idx="34">
                  <c:v>50.970249068516523</c:v>
                </c:pt>
                <c:pt idx="35">
                  <c:v>50.970550675024391</c:v>
                </c:pt>
                <c:pt idx="36">
                  <c:v>50.970761033422797</c:v>
                </c:pt>
                <c:pt idx="37">
                  <c:v>50.970907749492085</c:v>
                </c:pt>
                <c:pt idx="38">
                  <c:v>50.971010077516667</c:v>
                </c:pt>
                <c:pt idx="39">
                  <c:v>50.971081446721072</c:v>
                </c:pt>
                <c:pt idx="40">
                  <c:v>50.971131223486587</c:v>
                </c:pt>
                <c:pt idx="41">
                  <c:v>50.971165940485655</c:v>
                </c:pt>
                <c:pt idx="42">
                  <c:v>50.971190153979805</c:v>
                </c:pt>
              </c:numCache>
            </c:numRef>
          </c:val>
        </c:ser>
        <c:marker val="1"/>
        <c:axId val="162150272"/>
        <c:axId val="162181504"/>
      </c:lineChart>
      <c:catAx>
        <c:axId val="162150272"/>
        <c:scaling>
          <c:orientation val="minMax"/>
        </c:scaling>
        <c:axPos val="b"/>
        <c:tickLblPos val="nextTo"/>
        <c:crossAx val="162181504"/>
        <c:crosses val="autoZero"/>
        <c:auto val="1"/>
        <c:lblAlgn val="ctr"/>
        <c:lblOffset val="100"/>
      </c:catAx>
      <c:valAx>
        <c:axId val="162181504"/>
        <c:scaling>
          <c:orientation val="minMax"/>
        </c:scaling>
        <c:axPos val="l"/>
        <c:majorGridlines/>
        <c:numFmt formatCode="General" sourceLinked="1"/>
        <c:tickLblPos val="nextTo"/>
        <c:crossAx val="162150272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7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975" cy="6076709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7975" cy="6076709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7975" cy="6076709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7975" cy="6076709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9"/>
  <sheetViews>
    <sheetView tabSelected="1" workbookViewId="0">
      <selection activeCell="A8" sqref="A8:D8"/>
    </sheetView>
  </sheetViews>
  <sheetFormatPr defaultRowHeight="13.5"/>
  <cols>
    <col min="2" max="2" width="16.625" customWidth="1"/>
    <col min="3" max="3" width="20.125" customWidth="1"/>
    <col min="4" max="4" width="15.625" style="1" bestFit="1" customWidth="1"/>
    <col min="5" max="6" width="11.625" style="1" customWidth="1"/>
    <col min="7" max="7" width="11.625" style="2" customWidth="1"/>
  </cols>
  <sheetData>
    <row r="1" spans="1:14">
      <c r="A1" t="s">
        <v>214</v>
      </c>
    </row>
    <row r="3" spans="1:14">
      <c r="A3" s="3" t="s">
        <v>215</v>
      </c>
      <c r="B3" s="3" t="s">
        <v>3</v>
      </c>
      <c r="C3" s="3" t="s">
        <v>4</v>
      </c>
    </row>
    <row r="4" spans="1:14">
      <c r="A4" s="3" t="s">
        <v>0</v>
      </c>
      <c r="B4" s="3">
        <v>100</v>
      </c>
      <c r="C4" s="3">
        <v>100</v>
      </c>
    </row>
    <row r="5" spans="1:14">
      <c r="A5" s="3" t="s">
        <v>1</v>
      </c>
      <c r="B5" s="3">
        <v>10</v>
      </c>
      <c r="C5" s="3">
        <v>10</v>
      </c>
    </row>
    <row r="6" spans="1:14">
      <c r="A6" s="3" t="s">
        <v>2</v>
      </c>
      <c r="B6" s="3">
        <v>0.5</v>
      </c>
      <c r="C6" s="3">
        <v>0.5</v>
      </c>
    </row>
    <row r="7" spans="1:14">
      <c r="A7" s="5"/>
      <c r="B7" s="5"/>
      <c r="C7" s="5"/>
      <c r="F7" s="12" t="s">
        <v>222</v>
      </c>
      <c r="G7" s="12"/>
      <c r="H7" s="12"/>
      <c r="I7" s="12"/>
      <c r="J7" s="12"/>
      <c r="K7" s="12"/>
      <c r="L7" s="12"/>
      <c r="M7" s="12"/>
      <c r="N7" s="12"/>
    </row>
    <row r="8" spans="1:14">
      <c r="A8" s="13" t="s">
        <v>216</v>
      </c>
      <c r="B8" s="13"/>
      <c r="C8" s="13"/>
      <c r="D8" s="13"/>
      <c r="E8" s="6"/>
      <c r="F8" s="4"/>
      <c r="G8" s="8"/>
      <c r="H8" s="3" t="s">
        <v>3</v>
      </c>
      <c r="I8" s="3"/>
      <c r="J8" s="3"/>
      <c r="K8" s="3"/>
      <c r="L8" s="3" t="s">
        <v>4</v>
      </c>
      <c r="M8" s="3"/>
      <c r="N8" s="3"/>
    </row>
    <row r="9" spans="1:14">
      <c r="A9" s="3" t="s">
        <v>217</v>
      </c>
      <c r="B9" s="3" t="s">
        <v>218</v>
      </c>
      <c r="C9" s="3" t="s">
        <v>219</v>
      </c>
      <c r="D9" s="4" t="s">
        <v>303</v>
      </c>
      <c r="E9" s="7"/>
      <c r="F9" s="4" t="s">
        <v>220</v>
      </c>
      <c r="G9" s="9" t="s">
        <v>221</v>
      </c>
      <c r="H9" s="3" t="s">
        <v>5</v>
      </c>
      <c r="I9" s="3" t="s">
        <v>6</v>
      </c>
      <c r="J9" s="3" t="s">
        <v>7</v>
      </c>
      <c r="K9" s="3" t="s">
        <v>8</v>
      </c>
      <c r="L9" s="3" t="s">
        <v>6</v>
      </c>
      <c r="M9" s="3" t="s">
        <v>7</v>
      </c>
      <c r="N9" s="3" t="s">
        <v>8</v>
      </c>
    </row>
    <row r="10" spans="1:14">
      <c r="A10" s="3" t="s">
        <v>9</v>
      </c>
      <c r="B10" s="3">
        <v>1</v>
      </c>
      <c r="C10" s="3"/>
      <c r="D10" s="10"/>
      <c r="E10" s="7"/>
      <c r="F10" s="4" t="s">
        <v>11</v>
      </c>
      <c r="G10" s="8"/>
      <c r="H10" s="3">
        <f>G10</f>
        <v>0</v>
      </c>
      <c r="I10" s="8">
        <f>$B$4/(1+$B$5*EXP(-$B$6*B10))</f>
        <v>14.153667448865264</v>
      </c>
      <c r="J10" s="3">
        <f>(H10-I10)^2</f>
        <v>200.32630225306815</v>
      </c>
      <c r="K10" s="3">
        <f>SUM(J10:J44)</f>
        <v>239226.08140141479</v>
      </c>
      <c r="L10" s="8">
        <f>$C$4/(1+$C$5*EXP(-$C$6*B10))</f>
        <v>14.153667448865264</v>
      </c>
      <c r="M10" s="3">
        <f>(H10-L10)^2</f>
        <v>200.32630225306815</v>
      </c>
      <c r="N10" s="3">
        <f>SUM(M10:M44)</f>
        <v>239226.08140141479</v>
      </c>
    </row>
    <row r="11" spans="1:14">
      <c r="A11" s="3" t="s">
        <v>12</v>
      </c>
      <c r="B11" s="3">
        <v>2</v>
      </c>
      <c r="C11" s="3"/>
      <c r="D11" s="10"/>
      <c r="E11" s="7"/>
      <c r="F11" s="4" t="s">
        <v>14</v>
      </c>
      <c r="G11" s="8"/>
      <c r="H11" s="3">
        <f>H10+G11</f>
        <v>0</v>
      </c>
      <c r="I11" s="8">
        <f t="shared" ref="I11:I44" si="0">$B$4/(1+$B$5*EXP(-$B$6*B11))</f>
        <v>21.373027151957629</v>
      </c>
      <c r="J11" s="3">
        <f t="shared" ref="J11:J44" si="1">(H11-I11)^2</f>
        <v>456.80628963831805</v>
      </c>
      <c r="K11" s="14"/>
      <c r="L11" s="8">
        <f t="shared" ref="L11:L70" si="2">$C$4/(1+$C$5*EXP(-$C$6*B11))</f>
        <v>21.373027151957629</v>
      </c>
      <c r="M11" s="3">
        <f t="shared" ref="M11:M44" si="3">(H11-L11)^2</f>
        <v>456.80628963831805</v>
      </c>
      <c r="N11" s="14"/>
    </row>
    <row r="12" spans="1:14">
      <c r="A12" s="3" t="s">
        <v>15</v>
      </c>
      <c r="B12" s="3">
        <v>3</v>
      </c>
      <c r="C12" s="3"/>
      <c r="D12" s="10"/>
      <c r="E12" s="7"/>
      <c r="F12" s="4" t="s">
        <v>17</v>
      </c>
      <c r="G12" s="8"/>
      <c r="H12" s="3">
        <f t="shared" ref="H12:H44" si="4">H11+G12</f>
        <v>0</v>
      </c>
      <c r="I12" s="8">
        <f t="shared" si="0"/>
        <v>30.947281415657706</v>
      </c>
      <c r="J12" s="3">
        <f t="shared" si="1"/>
        <v>957.73422701991285</v>
      </c>
      <c r="K12" s="15"/>
      <c r="L12" s="8">
        <f t="shared" si="2"/>
        <v>30.947281415657706</v>
      </c>
      <c r="M12" s="3">
        <f t="shared" si="3"/>
        <v>957.73422701991285</v>
      </c>
      <c r="N12" s="15"/>
    </row>
    <row r="13" spans="1:14">
      <c r="A13" s="3" t="s">
        <v>18</v>
      </c>
      <c r="B13" s="3">
        <v>4</v>
      </c>
      <c r="C13" s="3"/>
      <c r="D13" s="10"/>
      <c r="E13" s="7"/>
      <c r="F13" s="4" t="s">
        <v>20</v>
      </c>
      <c r="G13" s="8"/>
      <c r="H13" s="3">
        <f t="shared" si="4"/>
        <v>0</v>
      </c>
      <c r="I13" s="8">
        <f t="shared" si="0"/>
        <v>42.492565766033977</v>
      </c>
      <c r="J13" s="3">
        <f t="shared" si="1"/>
        <v>1805.6181453807226</v>
      </c>
      <c r="K13" s="15"/>
      <c r="L13" s="8">
        <f t="shared" si="2"/>
        <v>42.492565766033977</v>
      </c>
      <c r="M13" s="3">
        <f t="shared" si="3"/>
        <v>1805.6181453807226</v>
      </c>
      <c r="N13" s="15"/>
    </row>
    <row r="14" spans="1:14">
      <c r="A14" s="3" t="s">
        <v>21</v>
      </c>
      <c r="B14" s="3">
        <v>5</v>
      </c>
      <c r="C14" s="3"/>
      <c r="D14" s="10"/>
      <c r="E14" s="7"/>
      <c r="F14" s="4" t="s">
        <v>23</v>
      </c>
      <c r="G14" s="8"/>
      <c r="H14" s="3">
        <f t="shared" si="4"/>
        <v>0</v>
      </c>
      <c r="I14" s="8">
        <f t="shared" si="0"/>
        <v>54.919406187081094</v>
      </c>
      <c r="J14" s="3">
        <f t="shared" si="1"/>
        <v>3016.141175941601</v>
      </c>
      <c r="K14" s="15"/>
      <c r="L14" s="8">
        <f t="shared" si="2"/>
        <v>54.919406187081094</v>
      </c>
      <c r="M14" s="3">
        <f t="shared" si="3"/>
        <v>3016.141175941601</v>
      </c>
      <c r="N14" s="15"/>
    </row>
    <row r="15" spans="1:14">
      <c r="A15" s="3" t="s">
        <v>24</v>
      </c>
      <c r="B15" s="3">
        <v>6</v>
      </c>
      <c r="C15" s="3"/>
      <c r="D15" s="10"/>
      <c r="E15" s="7"/>
      <c r="F15" s="4" t="s">
        <v>26</v>
      </c>
      <c r="G15" s="8"/>
      <c r="H15" s="3">
        <f t="shared" si="4"/>
        <v>0</v>
      </c>
      <c r="I15" s="8">
        <f t="shared" si="0"/>
        <v>66.761437478974315</v>
      </c>
      <c r="J15" s="3">
        <f t="shared" si="1"/>
        <v>4457.0895342589965</v>
      </c>
      <c r="K15" s="15"/>
      <c r="L15" s="8">
        <f t="shared" si="2"/>
        <v>66.761437478974315</v>
      </c>
      <c r="M15" s="3">
        <f t="shared" si="3"/>
        <v>4457.0895342589965</v>
      </c>
      <c r="N15" s="15"/>
    </row>
    <row r="16" spans="1:14">
      <c r="A16" s="3" t="s">
        <v>27</v>
      </c>
      <c r="B16" s="3">
        <v>7</v>
      </c>
      <c r="C16" s="3"/>
      <c r="D16" s="10"/>
      <c r="E16" s="7"/>
      <c r="F16" s="4" t="s">
        <v>29</v>
      </c>
      <c r="G16" s="8"/>
      <c r="H16" s="3">
        <f t="shared" si="4"/>
        <v>0</v>
      </c>
      <c r="I16" s="8">
        <f t="shared" si="0"/>
        <v>76.806459063491403</v>
      </c>
      <c r="J16" s="3">
        <f t="shared" si="1"/>
        <v>5899.2321538717806</v>
      </c>
      <c r="K16" s="15"/>
      <c r="L16" s="8">
        <f t="shared" si="2"/>
        <v>76.806459063491403</v>
      </c>
      <c r="M16" s="3">
        <f t="shared" si="3"/>
        <v>5899.2321538717806</v>
      </c>
      <c r="N16" s="15"/>
    </row>
    <row r="17" spans="1:14">
      <c r="A17" s="3" t="s">
        <v>30</v>
      </c>
      <c r="B17" s="3">
        <v>8</v>
      </c>
      <c r="C17" s="3"/>
      <c r="D17" s="10"/>
      <c r="E17" s="7"/>
      <c r="F17" s="4" t="s">
        <v>32</v>
      </c>
      <c r="G17" s="8"/>
      <c r="H17" s="3">
        <f t="shared" si="4"/>
        <v>0</v>
      </c>
      <c r="I17" s="8">
        <f t="shared" si="0"/>
        <v>84.519680525109209</v>
      </c>
      <c r="J17" s="3">
        <f t="shared" si="1"/>
        <v>7143.5763960665245</v>
      </c>
      <c r="K17" s="15"/>
      <c r="L17" s="8">
        <f t="shared" si="2"/>
        <v>84.519680525109209</v>
      </c>
      <c r="M17" s="3">
        <f t="shared" si="3"/>
        <v>7143.5763960665245</v>
      </c>
      <c r="N17" s="15"/>
    </row>
    <row r="18" spans="1:14">
      <c r="A18" s="3" t="s">
        <v>33</v>
      </c>
      <c r="B18" s="3">
        <v>9</v>
      </c>
      <c r="C18" s="3"/>
      <c r="D18" s="10"/>
      <c r="E18" s="7"/>
      <c r="F18" s="4" t="s">
        <v>35</v>
      </c>
      <c r="G18" s="8"/>
      <c r="H18" s="3">
        <f t="shared" si="4"/>
        <v>0</v>
      </c>
      <c r="I18" s="8">
        <f t="shared" si="0"/>
        <v>90.001712836620996</v>
      </c>
      <c r="J18" s="3">
        <f t="shared" si="1"/>
        <v>8100.3083135255883</v>
      </c>
      <c r="K18" s="15"/>
      <c r="L18" s="8">
        <f t="shared" si="2"/>
        <v>90.001712836620996</v>
      </c>
      <c r="M18" s="3">
        <f t="shared" si="3"/>
        <v>8100.3083135255883</v>
      </c>
      <c r="N18" s="15"/>
    </row>
    <row r="19" spans="1:14">
      <c r="A19" s="3" t="s">
        <v>36</v>
      </c>
      <c r="B19" s="3">
        <v>10</v>
      </c>
      <c r="C19" s="3"/>
      <c r="D19" s="10"/>
      <c r="E19" s="7"/>
      <c r="F19" s="4" t="s">
        <v>38</v>
      </c>
      <c r="G19" s="8"/>
      <c r="H19" s="3">
        <f t="shared" si="4"/>
        <v>0</v>
      </c>
      <c r="I19" s="8">
        <f t="shared" si="0"/>
        <v>93.68739310758599</v>
      </c>
      <c r="J19" s="3">
        <f t="shared" si="1"/>
        <v>8777.3276272953517</v>
      </c>
      <c r="K19" s="15"/>
      <c r="L19" s="8">
        <f t="shared" si="2"/>
        <v>93.68739310758599</v>
      </c>
      <c r="M19" s="3">
        <f t="shared" si="3"/>
        <v>8777.3276272953517</v>
      </c>
      <c r="N19" s="15"/>
    </row>
    <row r="20" spans="1:14">
      <c r="A20" s="3" t="s">
        <v>39</v>
      </c>
      <c r="B20" s="3">
        <v>11</v>
      </c>
      <c r="C20" s="3"/>
      <c r="D20" s="10"/>
      <c r="E20" s="7"/>
      <c r="F20" s="4" t="s">
        <v>41</v>
      </c>
      <c r="G20" s="8"/>
      <c r="H20" s="3">
        <f t="shared" si="4"/>
        <v>0</v>
      </c>
      <c r="I20" s="8">
        <f t="shared" si="0"/>
        <v>96.073687960549179</v>
      </c>
      <c r="J20" s="3">
        <f t="shared" si="1"/>
        <v>9230.1535183409724</v>
      </c>
      <c r="K20" s="15"/>
      <c r="L20" s="8">
        <f t="shared" si="2"/>
        <v>96.073687960549179</v>
      </c>
      <c r="M20" s="3">
        <f t="shared" si="3"/>
        <v>9230.1535183409724</v>
      </c>
      <c r="N20" s="15"/>
    </row>
    <row r="21" spans="1:14">
      <c r="A21" s="3" t="s">
        <v>42</v>
      </c>
      <c r="B21" s="3">
        <v>12</v>
      </c>
      <c r="C21" s="3"/>
      <c r="D21" s="10"/>
      <c r="E21" s="7"/>
      <c r="F21" s="4" t="s">
        <v>44</v>
      </c>
      <c r="G21" s="8"/>
      <c r="H21" s="3">
        <f t="shared" si="4"/>
        <v>0</v>
      </c>
      <c r="I21" s="8">
        <f t="shared" si="0"/>
        <v>97.581203787109786</v>
      </c>
      <c r="J21" s="3">
        <f t="shared" si="1"/>
        <v>9522.0913325414494</v>
      </c>
      <c r="K21" s="15"/>
      <c r="L21" s="8">
        <f t="shared" si="2"/>
        <v>97.581203787109786</v>
      </c>
      <c r="M21" s="3">
        <f t="shared" si="3"/>
        <v>9522.0913325414494</v>
      </c>
      <c r="N21" s="15"/>
    </row>
    <row r="22" spans="1:14">
      <c r="A22" s="3" t="s">
        <v>45</v>
      </c>
      <c r="B22" s="3">
        <v>13</v>
      </c>
      <c r="C22" s="3"/>
      <c r="D22" s="10"/>
      <c r="E22" s="7"/>
      <c r="F22" s="4" t="s">
        <v>47</v>
      </c>
      <c r="G22" s="8"/>
      <c r="H22" s="3">
        <f t="shared" si="4"/>
        <v>0</v>
      </c>
      <c r="I22" s="8">
        <f t="shared" si="0"/>
        <v>98.518829307724985</v>
      </c>
      <c r="J22" s="3">
        <f t="shared" si="1"/>
        <v>9705.9597281646511</v>
      </c>
      <c r="K22" s="15"/>
      <c r="L22" s="8">
        <f t="shared" si="2"/>
        <v>98.518829307724985</v>
      </c>
      <c r="M22" s="3">
        <f t="shared" si="3"/>
        <v>9705.9597281646511</v>
      </c>
      <c r="N22" s="15"/>
    </row>
    <row r="23" spans="1:14">
      <c r="A23" s="3" t="s">
        <v>48</v>
      </c>
      <c r="B23" s="3">
        <v>14</v>
      </c>
      <c r="C23" s="3"/>
      <c r="D23" s="10"/>
      <c r="E23" s="7"/>
      <c r="F23" s="4" t="s">
        <v>50</v>
      </c>
      <c r="G23" s="8"/>
      <c r="H23" s="3">
        <f t="shared" si="4"/>
        <v>0</v>
      </c>
      <c r="I23" s="8">
        <f t="shared" si="0"/>
        <v>99.096358181224105</v>
      </c>
      <c r="J23" s="3">
        <f t="shared" si="1"/>
        <v>9820.0882047814612</v>
      </c>
      <c r="K23" s="15"/>
      <c r="L23" s="8">
        <f t="shared" si="2"/>
        <v>99.096358181224105</v>
      </c>
      <c r="M23" s="3">
        <f t="shared" si="3"/>
        <v>9820.0882047814612</v>
      </c>
      <c r="N23" s="15"/>
    </row>
    <row r="24" spans="1:14">
      <c r="A24" s="3" t="s">
        <v>51</v>
      </c>
      <c r="B24" s="3">
        <v>15</v>
      </c>
      <c r="C24" s="3"/>
      <c r="D24" s="10"/>
      <c r="E24" s="7"/>
      <c r="F24" s="4" t="s">
        <v>53</v>
      </c>
      <c r="G24" s="8"/>
      <c r="H24" s="3">
        <f t="shared" si="4"/>
        <v>0</v>
      </c>
      <c r="I24" s="8">
        <f t="shared" si="0"/>
        <v>99.449957827139485</v>
      </c>
      <c r="J24" s="3">
        <f t="shared" si="1"/>
        <v>9890.2941118198214</v>
      </c>
      <c r="K24" s="15"/>
      <c r="L24" s="8">
        <f t="shared" si="2"/>
        <v>99.449957827139485</v>
      </c>
      <c r="M24" s="3">
        <f t="shared" si="3"/>
        <v>9890.2941118198214</v>
      </c>
      <c r="N24" s="15"/>
    </row>
    <row r="25" spans="1:14">
      <c r="A25" s="3" t="s">
        <v>54</v>
      </c>
      <c r="B25" s="3">
        <v>16</v>
      </c>
      <c r="C25" s="3"/>
      <c r="D25" s="10"/>
      <c r="E25" s="7"/>
      <c r="F25" s="4" t="s">
        <v>56</v>
      </c>
      <c r="G25" s="8"/>
      <c r="H25" s="3">
        <f t="shared" si="4"/>
        <v>0</v>
      </c>
      <c r="I25" s="8">
        <f t="shared" si="0"/>
        <v>99.665658961331957</v>
      </c>
      <c r="J25" s="3">
        <f t="shared" si="1"/>
        <v>9933.2435761965298</v>
      </c>
      <c r="K25" s="15"/>
      <c r="L25" s="8">
        <f t="shared" si="2"/>
        <v>99.665658961331957</v>
      </c>
      <c r="M25" s="3">
        <f t="shared" si="3"/>
        <v>9933.2435761965298</v>
      </c>
      <c r="N25" s="15"/>
    </row>
    <row r="26" spans="1:14">
      <c r="A26" s="3" t="s">
        <v>57</v>
      </c>
      <c r="B26" s="3">
        <v>17</v>
      </c>
      <c r="C26" s="3"/>
      <c r="D26" s="10"/>
      <c r="E26" s="7"/>
      <c r="F26" s="4" t="s">
        <v>59</v>
      </c>
      <c r="G26" s="8"/>
      <c r="H26" s="3">
        <f t="shared" si="4"/>
        <v>0</v>
      </c>
      <c r="I26" s="8">
        <f t="shared" si="0"/>
        <v>99.796944784125287</v>
      </c>
      <c r="J26" s="3">
        <f t="shared" si="1"/>
        <v>9959.4301882457512</v>
      </c>
      <c r="K26" s="15"/>
      <c r="L26" s="8">
        <f t="shared" si="2"/>
        <v>99.796944784125287</v>
      </c>
      <c r="M26" s="3">
        <f t="shared" si="3"/>
        <v>9959.4301882457512</v>
      </c>
      <c r="N26" s="15"/>
    </row>
    <row r="27" spans="1:14">
      <c r="A27" s="3" t="s">
        <v>60</v>
      </c>
      <c r="B27" s="3">
        <v>18</v>
      </c>
      <c r="C27" s="3"/>
      <c r="D27" s="10"/>
      <c r="E27" s="7"/>
      <c r="F27" s="4" t="s">
        <v>62</v>
      </c>
      <c r="G27" s="8"/>
      <c r="H27" s="3">
        <f t="shared" si="4"/>
        <v>0</v>
      </c>
      <c r="I27" s="8">
        <f t="shared" si="0"/>
        <v>99.876742307989559</v>
      </c>
      <c r="J27" s="3">
        <f t="shared" si="1"/>
        <v>9975.3636540565512</v>
      </c>
      <c r="K27" s="15"/>
      <c r="L27" s="8">
        <f t="shared" si="2"/>
        <v>99.876742307989559</v>
      </c>
      <c r="M27" s="3">
        <f t="shared" si="3"/>
        <v>9975.3636540565512</v>
      </c>
      <c r="N27" s="15"/>
    </row>
    <row r="28" spans="1:14">
      <c r="A28" s="3" t="s">
        <v>63</v>
      </c>
      <c r="B28" s="3">
        <v>19</v>
      </c>
      <c r="C28" s="3"/>
      <c r="D28" s="10"/>
      <c r="E28" s="7"/>
      <c r="F28" s="4" t="s">
        <v>65</v>
      </c>
      <c r="G28" s="8"/>
      <c r="H28" s="3">
        <f t="shared" si="4"/>
        <v>0</v>
      </c>
      <c r="I28" s="8">
        <f t="shared" si="0"/>
        <v>99.925204156170096</v>
      </c>
      <c r="J28" s="3">
        <f t="shared" si="1"/>
        <v>9985.0464256522737</v>
      </c>
      <c r="K28" s="15"/>
      <c r="L28" s="8">
        <f t="shared" si="2"/>
        <v>99.925204156170096</v>
      </c>
      <c r="M28" s="3">
        <f t="shared" si="3"/>
        <v>9985.0464256522737</v>
      </c>
      <c r="N28" s="15"/>
    </row>
    <row r="29" spans="1:14">
      <c r="A29" s="3" t="s">
        <v>66</v>
      </c>
      <c r="B29" s="3">
        <v>20</v>
      </c>
      <c r="C29" s="3"/>
      <c r="D29" s="10"/>
      <c r="E29" s="7"/>
      <c r="F29" s="4" t="s">
        <v>68</v>
      </c>
      <c r="G29" s="8"/>
      <c r="H29" s="3">
        <f t="shared" si="4"/>
        <v>0</v>
      </c>
      <c r="I29" s="8">
        <f t="shared" si="0"/>
        <v>99.954620672420361</v>
      </c>
      <c r="J29" s="3">
        <f t="shared" si="1"/>
        <v>9990.9261937674437</v>
      </c>
      <c r="K29" s="15"/>
      <c r="L29" s="8">
        <f t="shared" si="2"/>
        <v>99.954620672420361</v>
      </c>
      <c r="M29" s="3">
        <f t="shared" si="3"/>
        <v>9990.9261937674437</v>
      </c>
      <c r="N29" s="15"/>
    </row>
    <row r="30" spans="1:14">
      <c r="A30" s="3" t="s">
        <v>69</v>
      </c>
      <c r="B30" s="3">
        <v>21</v>
      </c>
      <c r="C30" s="3"/>
      <c r="D30" s="10"/>
      <c r="E30" s="7"/>
      <c r="F30" s="4" t="s">
        <v>71</v>
      </c>
      <c r="G30" s="8"/>
      <c r="H30" s="3">
        <f t="shared" si="4"/>
        <v>0</v>
      </c>
      <c r="I30" s="8">
        <f t="shared" si="0"/>
        <v>99.972471131123299</v>
      </c>
      <c r="J30" s="3">
        <f t="shared" si="1"/>
        <v>9994.4949840632817</v>
      </c>
      <c r="K30" s="15"/>
      <c r="L30" s="8">
        <f t="shared" si="2"/>
        <v>99.972471131123299</v>
      </c>
      <c r="M30" s="3">
        <f t="shared" si="3"/>
        <v>9994.4949840632817</v>
      </c>
      <c r="N30" s="15"/>
    </row>
    <row r="31" spans="1:14">
      <c r="A31" s="3" t="s">
        <v>72</v>
      </c>
      <c r="B31" s="3">
        <v>22</v>
      </c>
      <c r="C31" s="3"/>
      <c r="D31" s="10"/>
      <c r="E31" s="7"/>
      <c r="F31" s="4" t="s">
        <v>74</v>
      </c>
      <c r="G31" s="8"/>
      <c r="H31" s="3">
        <f t="shared" si="4"/>
        <v>0</v>
      </c>
      <c r="I31" s="8">
        <f t="shared" si="0"/>
        <v>99.983301088212031</v>
      </c>
      <c r="J31" s="3">
        <f t="shared" si="1"/>
        <v>9996.6604964960607</v>
      </c>
      <c r="K31" s="15"/>
      <c r="L31" s="8">
        <f t="shared" si="2"/>
        <v>99.983301088212031</v>
      </c>
      <c r="M31" s="3">
        <f t="shared" si="3"/>
        <v>9996.6604964960607</v>
      </c>
      <c r="N31" s="15"/>
    </row>
    <row r="32" spans="1:14">
      <c r="A32" s="3" t="s">
        <v>75</v>
      </c>
      <c r="B32" s="3">
        <v>23</v>
      </c>
      <c r="C32" s="3"/>
      <c r="D32" s="10"/>
      <c r="E32" s="7"/>
      <c r="F32" s="4" t="s">
        <v>77</v>
      </c>
      <c r="G32" s="8"/>
      <c r="H32" s="3">
        <f t="shared" si="4"/>
        <v>0</v>
      </c>
      <c r="I32" s="8">
        <f t="shared" si="0"/>
        <v>99.989870932485388</v>
      </c>
      <c r="J32" s="3">
        <f t="shared" si="1"/>
        <v>9997.9742890950856</v>
      </c>
      <c r="K32" s="15"/>
      <c r="L32" s="8">
        <f t="shared" si="2"/>
        <v>99.989870932485388</v>
      </c>
      <c r="M32" s="3">
        <f t="shared" si="3"/>
        <v>9997.9742890950856</v>
      </c>
      <c r="N32" s="15"/>
    </row>
    <row r="33" spans="1:14">
      <c r="A33" s="3" t="s">
        <v>78</v>
      </c>
      <c r="B33" s="3">
        <v>24</v>
      </c>
      <c r="C33" s="3"/>
      <c r="D33" s="10"/>
      <c r="E33" s="7"/>
      <c r="F33" s="4" t="s">
        <v>80</v>
      </c>
      <c r="G33" s="8"/>
      <c r="H33" s="3">
        <f t="shared" si="4"/>
        <v>0</v>
      </c>
      <c r="I33" s="8">
        <f t="shared" si="0"/>
        <v>99.993856165136947</v>
      </c>
      <c r="J33" s="3">
        <f t="shared" si="1"/>
        <v>9998.7712707740957</v>
      </c>
      <c r="K33" s="15"/>
      <c r="L33" s="8">
        <f t="shared" si="2"/>
        <v>99.993856165136947</v>
      </c>
      <c r="M33" s="3">
        <f t="shared" si="3"/>
        <v>9998.7712707740957</v>
      </c>
      <c r="N33" s="15"/>
    </row>
    <row r="34" spans="1:14">
      <c r="A34" s="3" t="s">
        <v>81</v>
      </c>
      <c r="B34" s="3">
        <v>25</v>
      </c>
      <c r="C34" s="3"/>
      <c r="D34" s="10"/>
      <c r="E34" s="7"/>
      <c r="F34" s="4" t="s">
        <v>83</v>
      </c>
      <c r="G34" s="8"/>
      <c r="H34" s="3">
        <f t="shared" si="4"/>
        <v>0</v>
      </c>
      <c r="I34" s="8">
        <f t="shared" si="0"/>
        <v>99.99627348570219</v>
      </c>
      <c r="J34" s="3">
        <f t="shared" si="1"/>
        <v>9999.2547110273463</v>
      </c>
      <c r="K34" s="15"/>
      <c r="L34" s="8">
        <f t="shared" si="2"/>
        <v>99.99627348570219</v>
      </c>
      <c r="M34" s="3">
        <f t="shared" si="3"/>
        <v>9999.2547110273463</v>
      </c>
      <c r="N34" s="15"/>
    </row>
    <row r="35" spans="1:14">
      <c r="A35" s="3" t="s">
        <v>84</v>
      </c>
      <c r="B35" s="3">
        <v>26</v>
      </c>
      <c r="C35" s="3"/>
      <c r="D35" s="10"/>
      <c r="E35" s="7"/>
      <c r="F35" s="4" t="s">
        <v>86</v>
      </c>
      <c r="G35" s="8"/>
      <c r="H35" s="3">
        <f t="shared" si="4"/>
        <v>0</v>
      </c>
      <c r="I35" s="8">
        <f t="shared" si="0"/>
        <v>99.997739721682763</v>
      </c>
      <c r="J35" s="3">
        <f t="shared" si="1"/>
        <v>9999.5479494454103</v>
      </c>
      <c r="K35" s="15"/>
      <c r="L35" s="8">
        <f t="shared" si="2"/>
        <v>99.997739721682763</v>
      </c>
      <c r="M35" s="3">
        <f t="shared" si="3"/>
        <v>9999.5479494454103</v>
      </c>
      <c r="N35" s="15"/>
    </row>
    <row r="36" spans="1:14">
      <c r="A36" s="3" t="s">
        <v>87</v>
      </c>
      <c r="B36" s="3">
        <v>27</v>
      </c>
      <c r="C36" s="3"/>
      <c r="D36" s="10"/>
      <c r="E36" s="7"/>
      <c r="F36" s="4" t="s">
        <v>89</v>
      </c>
      <c r="G36" s="8"/>
      <c r="H36" s="3">
        <f t="shared" si="4"/>
        <v>0</v>
      </c>
      <c r="I36" s="8">
        <f t="shared" si="0"/>
        <v>99.998629059708648</v>
      </c>
      <c r="J36" s="3">
        <f t="shared" si="1"/>
        <v>9999.7258138212073</v>
      </c>
      <c r="K36" s="15"/>
      <c r="L36" s="8">
        <f t="shared" si="2"/>
        <v>99.998629059708648</v>
      </c>
      <c r="M36" s="3">
        <f t="shared" si="3"/>
        <v>9999.7258138212073</v>
      </c>
      <c r="N36" s="15"/>
    </row>
    <row r="37" spans="1:14">
      <c r="A37" s="3" t="s">
        <v>90</v>
      </c>
      <c r="B37" s="3">
        <v>28</v>
      </c>
      <c r="C37" s="3"/>
      <c r="D37" s="10"/>
      <c r="E37" s="7"/>
      <c r="F37" s="4" t="s">
        <v>92</v>
      </c>
      <c r="G37" s="8"/>
      <c r="H37" s="3">
        <f t="shared" si="4"/>
        <v>0</v>
      </c>
      <c r="I37" s="8">
        <f t="shared" si="0"/>
        <v>99.999168478195244</v>
      </c>
      <c r="J37" s="3">
        <f t="shared" si="1"/>
        <v>9999.8336963304773</v>
      </c>
      <c r="K37" s="15"/>
      <c r="L37" s="8">
        <f t="shared" si="2"/>
        <v>99.999168478195244</v>
      </c>
      <c r="M37" s="3">
        <f t="shared" si="3"/>
        <v>9999.8336963304773</v>
      </c>
      <c r="N37" s="15"/>
    </row>
    <row r="38" spans="1:14">
      <c r="A38" s="3" t="s">
        <v>93</v>
      </c>
      <c r="B38" s="3">
        <v>29</v>
      </c>
      <c r="C38" s="3"/>
      <c r="D38" s="10"/>
      <c r="E38" s="7"/>
      <c r="F38" s="4" t="s">
        <v>95</v>
      </c>
      <c r="G38" s="8"/>
      <c r="H38" s="3">
        <f t="shared" si="4"/>
        <v>0</v>
      </c>
      <c r="I38" s="8">
        <f t="shared" si="0"/>
        <v>99.999495654881088</v>
      </c>
      <c r="J38" s="3">
        <f t="shared" si="1"/>
        <v>9999.8991312305807</v>
      </c>
      <c r="K38" s="15"/>
      <c r="L38" s="8">
        <f t="shared" si="2"/>
        <v>99.999495654881088</v>
      </c>
      <c r="M38" s="3">
        <f t="shared" si="3"/>
        <v>9999.8991312305807</v>
      </c>
      <c r="N38" s="15"/>
    </row>
    <row r="39" spans="1:14">
      <c r="A39" s="3" t="s">
        <v>96</v>
      </c>
      <c r="B39" s="3">
        <v>30</v>
      </c>
      <c r="C39" s="3"/>
      <c r="D39" s="10"/>
      <c r="E39" s="7"/>
      <c r="F39" s="4" t="s">
        <v>98</v>
      </c>
      <c r="G39" s="8"/>
      <c r="H39" s="3">
        <f t="shared" si="4"/>
        <v>0</v>
      </c>
      <c r="I39" s="8">
        <f t="shared" si="0"/>
        <v>99.999694098615265</v>
      </c>
      <c r="J39" s="3">
        <f t="shared" si="1"/>
        <v>9999.9388198166289</v>
      </c>
      <c r="K39" s="15"/>
      <c r="L39" s="8">
        <f t="shared" si="2"/>
        <v>99.999694098615265</v>
      </c>
      <c r="M39" s="3">
        <f t="shared" si="3"/>
        <v>9999.9388198166289</v>
      </c>
      <c r="N39" s="15"/>
    </row>
    <row r="40" spans="1:14">
      <c r="A40" s="3"/>
      <c r="B40" s="3"/>
      <c r="C40" s="3"/>
      <c r="D40" s="10"/>
      <c r="E40" s="7"/>
      <c r="F40" s="4" t="s">
        <v>101</v>
      </c>
      <c r="G40" s="8"/>
      <c r="H40" s="3">
        <f t="shared" si="4"/>
        <v>0</v>
      </c>
      <c r="I40" s="8">
        <f t="shared" si="0"/>
        <v>9.0909090909090917</v>
      </c>
      <c r="J40" s="3">
        <f t="shared" si="1"/>
        <v>82.644628099173573</v>
      </c>
      <c r="K40" s="15"/>
      <c r="L40" s="8">
        <f t="shared" si="2"/>
        <v>9.0909090909090917</v>
      </c>
      <c r="M40" s="3">
        <f t="shared" si="3"/>
        <v>82.644628099173573</v>
      </c>
      <c r="N40" s="15"/>
    </row>
    <row r="41" spans="1:14">
      <c r="A41" s="3"/>
      <c r="B41" s="3"/>
      <c r="C41" s="3"/>
      <c r="D41" s="10"/>
      <c r="E41" s="7"/>
      <c r="F41" s="4" t="s">
        <v>104</v>
      </c>
      <c r="G41" s="8"/>
      <c r="H41" s="3">
        <f t="shared" si="4"/>
        <v>0</v>
      </c>
      <c r="I41" s="8">
        <f t="shared" si="0"/>
        <v>9.0909090909090917</v>
      </c>
      <c r="J41" s="3">
        <f t="shared" si="1"/>
        <v>82.644628099173573</v>
      </c>
      <c r="K41" s="15"/>
      <c r="L41" s="8">
        <f t="shared" si="2"/>
        <v>9.0909090909090917</v>
      </c>
      <c r="M41" s="3">
        <f t="shared" si="3"/>
        <v>82.644628099173573</v>
      </c>
      <c r="N41" s="15"/>
    </row>
    <row r="42" spans="1:14">
      <c r="A42" s="3"/>
      <c r="B42" s="3"/>
      <c r="C42" s="3"/>
      <c r="D42" s="10"/>
      <c r="E42" s="7"/>
      <c r="F42" s="4" t="s">
        <v>107</v>
      </c>
      <c r="G42" s="8"/>
      <c r="H42" s="3">
        <f t="shared" si="4"/>
        <v>0</v>
      </c>
      <c r="I42" s="8">
        <f t="shared" si="0"/>
        <v>9.0909090909090917</v>
      </c>
      <c r="J42" s="3">
        <f t="shared" si="1"/>
        <v>82.644628099173573</v>
      </c>
      <c r="K42" s="15"/>
      <c r="L42" s="8">
        <f t="shared" si="2"/>
        <v>9.0909090909090917</v>
      </c>
      <c r="M42" s="3">
        <f t="shared" si="3"/>
        <v>82.644628099173573</v>
      </c>
      <c r="N42" s="15"/>
    </row>
    <row r="43" spans="1:14">
      <c r="A43" s="3"/>
      <c r="B43" s="3"/>
      <c r="C43" s="3"/>
      <c r="D43" s="10"/>
      <c r="E43" s="7"/>
      <c r="F43" s="4" t="s">
        <v>110</v>
      </c>
      <c r="G43" s="8"/>
      <c r="H43" s="3">
        <f t="shared" si="4"/>
        <v>0</v>
      </c>
      <c r="I43" s="8">
        <f t="shared" si="0"/>
        <v>9.0909090909090917</v>
      </c>
      <c r="J43" s="3">
        <f t="shared" si="1"/>
        <v>82.644628099173573</v>
      </c>
      <c r="K43" s="15"/>
      <c r="L43" s="8">
        <f t="shared" si="2"/>
        <v>9.0909090909090917</v>
      </c>
      <c r="M43" s="3">
        <f t="shared" si="3"/>
        <v>82.644628099173573</v>
      </c>
      <c r="N43" s="15"/>
    </row>
    <row r="44" spans="1:14">
      <c r="A44" s="3"/>
      <c r="B44" s="3"/>
      <c r="C44" s="3"/>
      <c r="D44" s="10"/>
      <c r="E44" s="7"/>
      <c r="F44" s="4" t="s">
        <v>113</v>
      </c>
      <c r="G44" s="8"/>
      <c r="H44" s="3">
        <f t="shared" si="4"/>
        <v>0</v>
      </c>
      <c r="I44" s="8">
        <f t="shared" si="0"/>
        <v>9.0909090909090917</v>
      </c>
      <c r="J44" s="3">
        <f t="shared" si="1"/>
        <v>82.644628099173573</v>
      </c>
      <c r="K44" s="15"/>
      <c r="L44" s="8">
        <f t="shared" si="2"/>
        <v>9.0909090909090917</v>
      </c>
      <c r="M44" s="3">
        <f t="shared" si="3"/>
        <v>82.644628099173573</v>
      </c>
      <c r="N44" s="15"/>
    </row>
    <row r="45" spans="1:14">
      <c r="A45" s="3"/>
      <c r="B45" s="3"/>
      <c r="C45" s="3"/>
      <c r="D45" s="10"/>
      <c r="E45" s="7"/>
      <c r="F45" s="4" t="s">
        <v>116</v>
      </c>
      <c r="G45" s="8"/>
      <c r="H45" s="3"/>
      <c r="I45" s="8"/>
      <c r="J45" s="3"/>
      <c r="K45" s="15"/>
      <c r="L45" s="8">
        <f t="shared" si="2"/>
        <v>9.0909090909090917</v>
      </c>
      <c r="M45" s="3"/>
      <c r="N45" s="15"/>
    </row>
    <row r="46" spans="1:14">
      <c r="A46" s="3"/>
      <c r="B46" s="3"/>
      <c r="C46" s="3"/>
      <c r="D46" s="10"/>
      <c r="E46" s="7"/>
      <c r="F46" s="4" t="s">
        <v>119</v>
      </c>
      <c r="G46" s="8"/>
      <c r="H46" s="3"/>
      <c r="I46" s="8"/>
      <c r="J46" s="3"/>
      <c r="K46" s="15"/>
      <c r="L46" s="8">
        <f t="shared" si="2"/>
        <v>9.0909090909090917</v>
      </c>
      <c r="M46" s="3"/>
      <c r="N46" s="15"/>
    </row>
    <row r="47" spans="1:14">
      <c r="A47" s="3"/>
      <c r="B47" s="3"/>
      <c r="C47" s="3"/>
      <c r="D47" s="10"/>
      <c r="E47" s="7"/>
      <c r="F47" s="4" t="s">
        <v>122</v>
      </c>
      <c r="G47" s="8"/>
      <c r="H47" s="3"/>
      <c r="I47" s="8"/>
      <c r="J47" s="3"/>
      <c r="K47" s="15"/>
      <c r="L47" s="8">
        <f t="shared" si="2"/>
        <v>9.0909090909090917</v>
      </c>
      <c r="M47" s="3"/>
      <c r="N47" s="15"/>
    </row>
    <row r="48" spans="1:14">
      <c r="A48" s="3"/>
      <c r="B48" s="3"/>
      <c r="C48" s="3"/>
      <c r="D48" s="10"/>
      <c r="E48" s="7"/>
      <c r="F48" s="4" t="s">
        <v>125</v>
      </c>
      <c r="G48" s="8"/>
      <c r="H48" s="3"/>
      <c r="I48" s="8"/>
      <c r="J48" s="3"/>
      <c r="K48" s="15"/>
      <c r="L48" s="8">
        <f t="shared" si="2"/>
        <v>9.0909090909090917</v>
      </c>
      <c r="M48" s="3"/>
      <c r="N48" s="15"/>
    </row>
    <row r="49" spans="1:14">
      <c r="A49" s="3"/>
      <c r="B49" s="3"/>
      <c r="C49" s="3"/>
      <c r="D49" s="10"/>
      <c r="E49" s="7"/>
      <c r="F49" s="4" t="s">
        <v>128</v>
      </c>
      <c r="G49" s="8"/>
      <c r="H49" s="3"/>
      <c r="I49" s="8"/>
      <c r="J49" s="3"/>
      <c r="K49" s="15"/>
      <c r="L49" s="8">
        <f t="shared" si="2"/>
        <v>9.0909090909090917</v>
      </c>
      <c r="M49" s="3"/>
      <c r="N49" s="15"/>
    </row>
    <row r="50" spans="1:14">
      <c r="A50" s="3"/>
      <c r="B50" s="3"/>
      <c r="C50" s="3"/>
      <c r="D50" s="10"/>
      <c r="E50" s="7"/>
      <c r="F50" s="4" t="s">
        <v>131</v>
      </c>
      <c r="G50" s="8"/>
      <c r="H50" s="3"/>
      <c r="I50" s="8"/>
      <c r="J50" s="3"/>
      <c r="K50" s="15"/>
      <c r="L50" s="8">
        <f t="shared" si="2"/>
        <v>9.0909090909090917</v>
      </c>
      <c r="M50" s="3"/>
      <c r="N50" s="15"/>
    </row>
    <row r="51" spans="1:14">
      <c r="A51" s="3"/>
      <c r="B51" s="3"/>
      <c r="C51" s="3"/>
      <c r="D51" s="10"/>
      <c r="E51" s="7"/>
      <c r="F51" s="4" t="s">
        <v>134</v>
      </c>
      <c r="G51" s="8"/>
      <c r="H51" s="3"/>
      <c r="I51" s="8"/>
      <c r="J51" s="3"/>
      <c r="K51" s="15"/>
      <c r="L51" s="8">
        <f t="shared" si="2"/>
        <v>9.0909090909090917</v>
      </c>
      <c r="M51" s="3"/>
      <c r="N51" s="15"/>
    </row>
    <row r="52" spans="1:14">
      <c r="A52" s="3"/>
      <c r="B52" s="3"/>
      <c r="C52" s="3"/>
      <c r="D52" s="10"/>
      <c r="E52" s="7"/>
      <c r="F52" s="4" t="s">
        <v>137</v>
      </c>
      <c r="G52" s="8"/>
      <c r="H52" s="3"/>
      <c r="I52" s="8"/>
      <c r="J52" s="3"/>
      <c r="K52" s="15"/>
      <c r="L52" s="8">
        <f t="shared" si="2"/>
        <v>9.0909090909090917</v>
      </c>
      <c r="M52" s="3"/>
      <c r="N52" s="15"/>
    </row>
    <row r="53" spans="1:14">
      <c r="A53" s="3"/>
      <c r="B53" s="3"/>
      <c r="C53" s="3"/>
      <c r="D53" s="10"/>
      <c r="E53" s="7"/>
      <c r="F53" s="4" t="s">
        <v>140</v>
      </c>
      <c r="G53" s="8"/>
      <c r="H53" s="3"/>
      <c r="I53" s="8"/>
      <c r="J53" s="3"/>
      <c r="K53" s="15"/>
      <c r="L53" s="8">
        <f t="shared" si="2"/>
        <v>9.0909090909090917</v>
      </c>
      <c r="M53" s="3"/>
      <c r="N53" s="15"/>
    </row>
    <row r="54" spans="1:14">
      <c r="A54" s="3"/>
      <c r="B54" s="3"/>
      <c r="C54" s="3"/>
      <c r="D54" s="10"/>
      <c r="E54" s="7"/>
      <c r="F54" s="4" t="s">
        <v>143</v>
      </c>
      <c r="G54" s="8"/>
      <c r="H54" s="3"/>
      <c r="I54" s="8"/>
      <c r="J54" s="3"/>
      <c r="K54" s="15"/>
      <c r="L54" s="8">
        <f t="shared" si="2"/>
        <v>9.0909090909090917</v>
      </c>
      <c r="M54" s="3"/>
      <c r="N54" s="15"/>
    </row>
    <row r="55" spans="1:14">
      <c r="A55" s="3"/>
      <c r="B55" s="3"/>
      <c r="C55" s="3"/>
      <c r="D55" s="10"/>
      <c r="E55" s="7"/>
      <c r="F55" s="4" t="s">
        <v>146</v>
      </c>
      <c r="G55" s="8"/>
      <c r="H55" s="3"/>
      <c r="I55" s="8"/>
      <c r="J55" s="3"/>
      <c r="K55" s="15"/>
      <c r="L55" s="8">
        <f t="shared" si="2"/>
        <v>9.0909090909090917</v>
      </c>
      <c r="M55" s="3"/>
      <c r="N55" s="15"/>
    </row>
    <row r="56" spans="1:14">
      <c r="A56" s="3"/>
      <c r="B56" s="3"/>
      <c r="C56" s="3"/>
      <c r="D56" s="10"/>
      <c r="E56" s="7"/>
      <c r="F56" s="4" t="s">
        <v>149</v>
      </c>
      <c r="G56" s="8"/>
      <c r="H56" s="3"/>
      <c r="I56" s="8"/>
      <c r="J56" s="3"/>
      <c r="K56" s="15"/>
      <c r="L56" s="8">
        <f t="shared" si="2"/>
        <v>9.0909090909090917</v>
      </c>
      <c r="M56" s="3"/>
      <c r="N56" s="15"/>
    </row>
    <row r="57" spans="1:14">
      <c r="A57" s="3"/>
      <c r="B57" s="3"/>
      <c r="C57" s="3"/>
      <c r="D57" s="10"/>
      <c r="E57" s="7"/>
      <c r="F57" s="4" t="s">
        <v>152</v>
      </c>
      <c r="G57" s="8"/>
      <c r="H57" s="3"/>
      <c r="I57" s="8"/>
      <c r="J57" s="3"/>
      <c r="K57" s="15"/>
      <c r="L57" s="8">
        <f t="shared" si="2"/>
        <v>9.0909090909090917</v>
      </c>
      <c r="M57" s="3"/>
      <c r="N57" s="15"/>
    </row>
    <row r="58" spans="1:14">
      <c r="A58" s="3"/>
      <c r="B58" s="3"/>
      <c r="C58" s="3"/>
      <c r="D58" s="10"/>
      <c r="E58" s="7"/>
      <c r="F58" s="4" t="s">
        <v>155</v>
      </c>
      <c r="G58" s="8"/>
      <c r="H58" s="3"/>
      <c r="I58" s="8"/>
      <c r="J58" s="3"/>
      <c r="K58" s="15"/>
      <c r="L58" s="8">
        <f t="shared" si="2"/>
        <v>9.0909090909090917</v>
      </c>
      <c r="M58" s="3"/>
      <c r="N58" s="15"/>
    </row>
    <row r="59" spans="1:14">
      <c r="A59" s="3"/>
      <c r="B59" s="3"/>
      <c r="C59" s="3"/>
      <c r="D59" s="10"/>
      <c r="E59" s="7"/>
      <c r="F59" s="4" t="s">
        <v>157</v>
      </c>
      <c r="G59" s="8"/>
      <c r="H59" s="3"/>
      <c r="I59" s="8"/>
      <c r="J59" s="3"/>
      <c r="K59" s="15"/>
      <c r="L59" s="8">
        <f t="shared" si="2"/>
        <v>9.0909090909090917</v>
      </c>
      <c r="M59" s="3"/>
      <c r="N59" s="15"/>
    </row>
    <row r="60" spans="1:14">
      <c r="A60" s="3"/>
      <c r="B60" s="3"/>
      <c r="C60" s="3"/>
      <c r="D60" s="10"/>
      <c r="E60" s="7"/>
      <c r="F60" s="4" t="s">
        <v>160</v>
      </c>
      <c r="G60" s="8"/>
      <c r="H60" s="3"/>
      <c r="I60" s="8"/>
      <c r="J60" s="3"/>
      <c r="K60" s="15"/>
      <c r="L60" s="8">
        <f t="shared" si="2"/>
        <v>9.0909090909090917</v>
      </c>
      <c r="M60" s="3"/>
      <c r="N60" s="15"/>
    </row>
    <row r="61" spans="1:14">
      <c r="A61" s="3"/>
      <c r="B61" s="3"/>
      <c r="C61" s="3"/>
      <c r="D61" s="10"/>
      <c r="E61" s="7"/>
      <c r="F61" s="4" t="s">
        <v>163</v>
      </c>
      <c r="G61" s="8"/>
      <c r="H61" s="3"/>
      <c r="I61" s="8"/>
      <c r="J61" s="3"/>
      <c r="K61" s="15"/>
      <c r="L61" s="8">
        <f t="shared" si="2"/>
        <v>9.0909090909090917</v>
      </c>
      <c r="M61" s="3"/>
      <c r="N61" s="15"/>
    </row>
    <row r="62" spans="1:14">
      <c r="A62" s="3"/>
      <c r="B62" s="3"/>
      <c r="C62" s="3"/>
      <c r="D62" s="10"/>
      <c r="E62" s="7"/>
      <c r="F62" s="4" t="s">
        <v>166</v>
      </c>
      <c r="G62" s="8"/>
      <c r="H62" s="3"/>
      <c r="I62" s="8"/>
      <c r="J62" s="3"/>
      <c r="K62" s="15"/>
      <c r="L62" s="8">
        <f t="shared" si="2"/>
        <v>9.0909090909090917</v>
      </c>
      <c r="M62" s="3"/>
      <c r="N62" s="15"/>
    </row>
    <row r="63" spans="1:14">
      <c r="A63" s="3"/>
      <c r="B63" s="3"/>
      <c r="C63" s="3"/>
      <c r="D63" s="10"/>
      <c r="E63" s="7"/>
      <c r="F63" s="4" t="s">
        <v>169</v>
      </c>
      <c r="G63" s="8"/>
      <c r="H63" s="3"/>
      <c r="I63" s="8"/>
      <c r="J63" s="3"/>
      <c r="K63" s="15"/>
      <c r="L63" s="8">
        <f t="shared" si="2"/>
        <v>9.0909090909090917</v>
      </c>
      <c r="M63" s="3"/>
      <c r="N63" s="15"/>
    </row>
    <row r="64" spans="1:14">
      <c r="A64" s="3"/>
      <c r="B64" s="3"/>
      <c r="C64" s="3"/>
      <c r="D64" s="10"/>
      <c r="E64" s="7"/>
      <c r="F64" s="4" t="s">
        <v>172</v>
      </c>
      <c r="G64" s="8"/>
      <c r="H64" s="3"/>
      <c r="I64" s="8"/>
      <c r="J64" s="3"/>
      <c r="K64" s="15"/>
      <c r="L64" s="8">
        <f t="shared" si="2"/>
        <v>9.0909090909090917</v>
      </c>
      <c r="M64" s="3"/>
      <c r="N64" s="15"/>
    </row>
    <row r="65" spans="1:14">
      <c r="A65" s="3"/>
      <c r="B65" s="3"/>
      <c r="C65" s="3"/>
      <c r="D65" s="10"/>
      <c r="E65" s="7"/>
      <c r="F65" s="4" t="s">
        <v>175</v>
      </c>
      <c r="G65" s="8"/>
      <c r="H65" s="3"/>
      <c r="I65" s="8"/>
      <c r="J65" s="3"/>
      <c r="K65" s="15"/>
      <c r="L65" s="8">
        <f t="shared" si="2"/>
        <v>9.0909090909090917</v>
      </c>
      <c r="M65" s="3"/>
      <c r="N65" s="15"/>
    </row>
    <row r="66" spans="1:14">
      <c r="A66" s="3"/>
      <c r="B66" s="3"/>
      <c r="C66" s="3"/>
      <c r="D66" s="10"/>
      <c r="E66" s="7"/>
      <c r="F66" s="4" t="s">
        <v>178</v>
      </c>
      <c r="G66" s="8"/>
      <c r="H66" s="3"/>
      <c r="I66" s="8"/>
      <c r="J66" s="3"/>
      <c r="K66" s="15"/>
      <c r="L66" s="8">
        <f t="shared" si="2"/>
        <v>9.0909090909090917</v>
      </c>
      <c r="M66" s="3"/>
      <c r="N66" s="15"/>
    </row>
    <row r="67" spans="1:14">
      <c r="A67" s="3"/>
      <c r="B67" s="3"/>
      <c r="C67" s="3"/>
      <c r="D67" s="10"/>
      <c r="E67" s="7"/>
      <c r="F67" s="4" t="s">
        <v>181</v>
      </c>
      <c r="G67" s="8"/>
      <c r="H67" s="3"/>
      <c r="I67" s="8"/>
      <c r="J67" s="3"/>
      <c r="K67" s="15"/>
      <c r="L67" s="8">
        <f t="shared" si="2"/>
        <v>9.0909090909090917</v>
      </c>
      <c r="M67" s="3"/>
      <c r="N67" s="15"/>
    </row>
    <row r="68" spans="1:14">
      <c r="A68" s="3"/>
      <c r="B68" s="3"/>
      <c r="C68" s="3"/>
      <c r="D68" s="10"/>
      <c r="E68" s="7"/>
      <c r="F68" s="4" t="s">
        <v>184</v>
      </c>
      <c r="G68" s="8"/>
      <c r="H68" s="3"/>
      <c r="I68" s="8"/>
      <c r="J68" s="3"/>
      <c r="K68" s="15"/>
      <c r="L68" s="8">
        <f t="shared" si="2"/>
        <v>9.0909090909090917</v>
      </c>
      <c r="M68" s="3"/>
      <c r="N68" s="15"/>
    </row>
    <row r="69" spans="1:14">
      <c r="A69" s="3"/>
      <c r="B69" s="3"/>
      <c r="C69" s="3"/>
      <c r="D69" s="10"/>
      <c r="E69" s="7"/>
      <c r="F69" s="4" t="s">
        <v>187</v>
      </c>
      <c r="G69" s="8"/>
      <c r="H69" s="3"/>
      <c r="I69" s="8"/>
      <c r="J69" s="3"/>
      <c r="K69" s="15"/>
      <c r="L69" s="8">
        <f t="shared" si="2"/>
        <v>9.0909090909090917</v>
      </c>
      <c r="M69" s="3"/>
      <c r="N69" s="15"/>
    </row>
    <row r="70" spans="1:14">
      <c r="A70" s="3"/>
      <c r="B70" s="3"/>
      <c r="C70" s="3"/>
      <c r="D70" s="10"/>
      <c r="E70" s="7"/>
      <c r="F70" s="4" t="s">
        <v>190</v>
      </c>
      <c r="G70" s="8"/>
      <c r="H70" s="3"/>
      <c r="I70" s="8"/>
      <c r="J70" s="3"/>
      <c r="K70" s="16"/>
      <c r="L70" s="8">
        <f t="shared" si="2"/>
        <v>9.0909090909090917</v>
      </c>
      <c r="M70" s="3"/>
      <c r="N70" s="16"/>
    </row>
    <row r="71" spans="1:14">
      <c r="A71" s="3"/>
      <c r="B71" s="3"/>
      <c r="C71" s="3"/>
      <c r="D71" s="10"/>
      <c r="E71" s="7"/>
    </row>
    <row r="72" spans="1:14">
      <c r="A72" s="3"/>
      <c r="B72" s="3"/>
      <c r="C72" s="3"/>
      <c r="D72" s="10"/>
      <c r="E72" s="7"/>
    </row>
    <row r="73" spans="1:14">
      <c r="A73" s="3"/>
      <c r="B73" s="3"/>
      <c r="C73" s="3"/>
      <c r="D73" s="10"/>
      <c r="E73" s="7"/>
    </row>
    <row r="74" spans="1:14">
      <c r="A74" s="3"/>
      <c r="B74" s="3"/>
      <c r="C74" s="3"/>
      <c r="D74" s="10"/>
      <c r="E74" s="7"/>
    </row>
    <row r="75" spans="1:14">
      <c r="A75" s="3"/>
      <c r="B75" s="3"/>
      <c r="C75" s="3"/>
      <c r="D75" s="10"/>
      <c r="E75" s="7"/>
    </row>
    <row r="76" spans="1:14">
      <c r="A76" s="3"/>
      <c r="B76" s="3"/>
      <c r="C76" s="3"/>
      <c r="D76" s="10"/>
    </row>
    <row r="77" spans="1:14">
      <c r="A77" s="3"/>
      <c r="B77" s="3"/>
      <c r="C77" s="3"/>
      <c r="D77" s="10"/>
    </row>
    <row r="78" spans="1:14">
      <c r="A78" s="3"/>
      <c r="B78" s="3"/>
      <c r="C78" s="3"/>
      <c r="D78" s="10"/>
    </row>
    <row r="79" spans="1:14">
      <c r="A79" s="3"/>
      <c r="B79" s="3"/>
      <c r="C79" s="3"/>
      <c r="D79" s="10"/>
    </row>
    <row r="80" spans="1:14">
      <c r="A80" s="3"/>
      <c r="B80" s="3"/>
      <c r="C80" s="3"/>
      <c r="D80" s="10"/>
    </row>
    <row r="81" spans="1:14">
      <c r="A81" s="3"/>
      <c r="B81" s="3"/>
      <c r="C81" s="3"/>
      <c r="D81" s="10"/>
    </row>
    <row r="82" spans="1:14">
      <c r="A82" s="3"/>
      <c r="B82" s="3"/>
      <c r="C82" s="3"/>
      <c r="D82" s="10"/>
    </row>
    <row r="83" spans="1:14">
      <c r="A83" s="3"/>
      <c r="B83" s="3"/>
      <c r="C83" s="3"/>
      <c r="D83" s="10"/>
    </row>
    <row r="84" spans="1:14">
      <c r="A84" s="3"/>
      <c r="B84" s="3"/>
      <c r="C84" s="3"/>
      <c r="D84" s="10"/>
    </row>
    <row r="85" spans="1:14">
      <c r="A85" s="3"/>
      <c r="B85" s="3"/>
      <c r="C85" s="3"/>
      <c r="D85" s="10"/>
    </row>
    <row r="86" spans="1:14" s="1" customFormat="1">
      <c r="A86" s="3"/>
      <c r="B86" s="3"/>
      <c r="C86" s="3"/>
      <c r="D86" s="10"/>
      <c r="G86" s="2"/>
      <c r="H86"/>
      <c r="I86"/>
      <c r="J86"/>
      <c r="K86"/>
      <c r="L86"/>
      <c r="M86"/>
      <c r="N86"/>
    </row>
    <row r="87" spans="1:14" s="1" customFormat="1">
      <c r="A87" s="3"/>
      <c r="B87" s="3"/>
      <c r="C87" s="3"/>
      <c r="D87" s="10"/>
      <c r="G87" s="2"/>
      <c r="H87"/>
      <c r="I87"/>
      <c r="J87"/>
      <c r="K87"/>
      <c r="L87"/>
      <c r="M87"/>
      <c r="N87"/>
    </row>
    <row r="88" spans="1:14" s="1" customFormat="1">
      <c r="A88" s="3"/>
      <c r="B88" s="3"/>
      <c r="C88" s="3"/>
      <c r="D88" s="10"/>
      <c r="G88" s="2"/>
      <c r="H88"/>
      <c r="I88"/>
      <c r="J88"/>
      <c r="K88"/>
      <c r="L88"/>
      <c r="M88"/>
      <c r="N88"/>
    </row>
    <row r="89" spans="1:14" s="1" customFormat="1">
      <c r="A89" s="3"/>
      <c r="B89" s="3"/>
      <c r="C89" s="3"/>
      <c r="D89" s="10"/>
      <c r="G89" s="2"/>
      <c r="H89"/>
      <c r="I89"/>
      <c r="J89"/>
      <c r="K89"/>
      <c r="L89"/>
      <c r="M89"/>
      <c r="N89"/>
    </row>
  </sheetData>
  <autoFilter ref="A9:D9"/>
  <mergeCells count="4">
    <mergeCell ref="F7:N7"/>
    <mergeCell ref="A8:D8"/>
    <mergeCell ref="K11:K70"/>
    <mergeCell ref="N11:N70"/>
  </mergeCells>
  <phoneticPr fontId="1"/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9"/>
  <sheetViews>
    <sheetView topLeftCell="B18" workbookViewId="0">
      <selection activeCell="G10" sqref="G10:G44"/>
    </sheetView>
  </sheetViews>
  <sheetFormatPr defaultRowHeight="13.5"/>
  <cols>
    <col min="3" max="3" width="25.625" customWidth="1"/>
    <col min="4" max="4" width="15.625" style="1" bestFit="1" customWidth="1"/>
    <col min="5" max="6" width="11.625" style="1" customWidth="1"/>
    <col min="7" max="7" width="11.625" style="2" customWidth="1"/>
  </cols>
  <sheetData>
    <row r="1" spans="1:14">
      <c r="A1" t="s">
        <v>214</v>
      </c>
    </row>
    <row r="3" spans="1:14">
      <c r="A3" s="3" t="s">
        <v>215</v>
      </c>
      <c r="B3" s="3" t="s">
        <v>3</v>
      </c>
      <c r="C3" s="3" t="s">
        <v>4</v>
      </c>
    </row>
    <row r="4" spans="1:14">
      <c r="A4" s="3" t="s">
        <v>0</v>
      </c>
      <c r="B4" s="3">
        <v>100</v>
      </c>
      <c r="C4" s="3">
        <v>100</v>
      </c>
    </row>
    <row r="5" spans="1:14">
      <c r="A5" s="3" t="s">
        <v>1</v>
      </c>
      <c r="B5" s="3">
        <v>10</v>
      </c>
      <c r="C5" s="3">
        <v>10</v>
      </c>
    </row>
    <row r="6" spans="1:14">
      <c r="A6" s="3" t="s">
        <v>2</v>
      </c>
      <c r="B6" s="3">
        <v>0.5</v>
      </c>
      <c r="C6" s="3">
        <v>0.5</v>
      </c>
    </row>
    <row r="7" spans="1:14">
      <c r="A7" s="5"/>
      <c r="B7" s="5"/>
      <c r="C7" s="5"/>
      <c r="F7" s="12" t="s">
        <v>222</v>
      </c>
      <c r="G7" s="12"/>
      <c r="H7" s="12"/>
      <c r="I7" s="12"/>
      <c r="J7" s="12"/>
      <c r="K7" s="12"/>
      <c r="L7" s="12"/>
      <c r="M7" s="12"/>
      <c r="N7" s="12"/>
    </row>
    <row r="8" spans="1:14">
      <c r="A8" s="13" t="s">
        <v>216</v>
      </c>
      <c r="B8" s="13"/>
      <c r="C8" s="13"/>
      <c r="D8" s="13"/>
      <c r="E8" s="6"/>
      <c r="F8" s="4"/>
      <c r="G8" s="8"/>
      <c r="H8" s="3" t="s">
        <v>3</v>
      </c>
      <c r="I8" s="3"/>
      <c r="J8" s="3"/>
      <c r="K8" s="3"/>
      <c r="L8" s="3" t="s">
        <v>4</v>
      </c>
      <c r="M8" s="3"/>
      <c r="N8" s="3"/>
    </row>
    <row r="9" spans="1:14">
      <c r="A9" s="3" t="s">
        <v>217</v>
      </c>
      <c r="B9" s="3" t="s">
        <v>218</v>
      </c>
      <c r="C9" s="3" t="s">
        <v>219</v>
      </c>
      <c r="D9" s="4" t="s">
        <v>303</v>
      </c>
      <c r="E9" s="7"/>
      <c r="F9" s="4" t="s">
        <v>220</v>
      </c>
      <c r="G9" s="9" t="s">
        <v>221</v>
      </c>
      <c r="H9" s="3" t="s">
        <v>5</v>
      </c>
      <c r="I9" s="3" t="s">
        <v>6</v>
      </c>
      <c r="J9" s="3" t="s">
        <v>7</v>
      </c>
      <c r="K9" s="3" t="s">
        <v>8</v>
      </c>
      <c r="L9" s="3" t="s">
        <v>6</v>
      </c>
      <c r="M9" s="3" t="s">
        <v>7</v>
      </c>
      <c r="N9" s="3" t="s">
        <v>8</v>
      </c>
    </row>
    <row r="10" spans="1:14">
      <c r="A10" s="3" t="s">
        <v>9</v>
      </c>
      <c r="B10" s="3">
        <v>1</v>
      </c>
      <c r="C10" s="3" t="s">
        <v>223</v>
      </c>
      <c r="D10" s="10">
        <v>29312</v>
      </c>
      <c r="E10" s="7"/>
      <c r="F10" s="4" t="s">
        <v>11</v>
      </c>
      <c r="G10" s="8">
        <v>3</v>
      </c>
      <c r="H10" s="3">
        <f>G10</f>
        <v>3</v>
      </c>
      <c r="I10" s="8">
        <f>$B$4/(1+$B$5*EXP(-$B$6*B10))</f>
        <v>14.153667448865264</v>
      </c>
      <c r="J10" s="3">
        <f>(H10-I10)^2</f>
        <v>124.40429755987655</v>
      </c>
      <c r="K10" s="3">
        <f>SUM(J10:J44)</f>
        <v>71708.882668278078</v>
      </c>
      <c r="L10" s="8">
        <f>$C$4/(1+$C$5*EXP(-$C$6*B10))</f>
        <v>14.153667448865264</v>
      </c>
      <c r="M10" s="3">
        <f>(H10-L10)^2</f>
        <v>124.40429755987655</v>
      </c>
      <c r="N10" s="3">
        <f>SUM(M10:M44)</f>
        <v>71708.882668278078</v>
      </c>
    </row>
    <row r="11" spans="1:14">
      <c r="A11" s="3" t="s">
        <v>12</v>
      </c>
      <c r="B11" s="3">
        <v>2</v>
      </c>
      <c r="C11" s="3" t="s">
        <v>224</v>
      </c>
      <c r="D11" s="10">
        <v>29403</v>
      </c>
      <c r="E11" s="7"/>
      <c r="F11" s="4" t="s">
        <v>14</v>
      </c>
      <c r="G11" s="8">
        <v>4</v>
      </c>
      <c r="H11" s="3">
        <f>H10+G11</f>
        <v>7</v>
      </c>
      <c r="I11" s="8">
        <f t="shared" ref="I11:I70" si="0">$B$4/(1+$B$5*EXP(-$B$6*B11))</f>
        <v>21.373027151957629</v>
      </c>
      <c r="J11" s="3">
        <f t="shared" ref="J11:J44" si="1">(H11-I11)^2</f>
        <v>206.58390951091124</v>
      </c>
      <c r="K11" s="14"/>
      <c r="L11" s="8">
        <f t="shared" ref="L11:L70" si="2">$C$4/(1+$C$5*EXP(-$C$6*B11))</f>
        <v>21.373027151957629</v>
      </c>
      <c r="M11" s="3">
        <f t="shared" ref="M11:M44" si="3">(H11-L11)^2</f>
        <v>206.58390951091124</v>
      </c>
      <c r="N11" s="14"/>
    </row>
    <row r="12" spans="1:14">
      <c r="A12" s="3" t="s">
        <v>15</v>
      </c>
      <c r="B12" s="3">
        <v>3</v>
      </c>
      <c r="C12" s="3" t="s">
        <v>225</v>
      </c>
      <c r="D12" s="10">
        <v>29495</v>
      </c>
      <c r="E12" s="7"/>
      <c r="F12" s="4" t="s">
        <v>17</v>
      </c>
      <c r="G12" s="8">
        <v>4</v>
      </c>
      <c r="H12" s="3">
        <f t="shared" ref="H12:H44" si="4">H11+G12</f>
        <v>11</v>
      </c>
      <c r="I12" s="8">
        <f t="shared" si="0"/>
        <v>30.947281415657706</v>
      </c>
      <c r="J12" s="3">
        <f t="shared" si="1"/>
        <v>397.89403587544331</v>
      </c>
      <c r="K12" s="15"/>
      <c r="L12" s="8">
        <f t="shared" si="2"/>
        <v>30.947281415657706</v>
      </c>
      <c r="M12" s="3">
        <f t="shared" si="3"/>
        <v>397.89403587544331</v>
      </c>
      <c r="N12" s="15"/>
    </row>
    <row r="13" spans="1:14">
      <c r="A13" s="3" t="s">
        <v>18</v>
      </c>
      <c r="B13" s="3">
        <v>4</v>
      </c>
      <c r="C13" s="3" t="s">
        <v>226</v>
      </c>
      <c r="D13" s="10">
        <v>29607</v>
      </c>
      <c r="E13" s="7"/>
      <c r="F13" s="4" t="s">
        <v>20</v>
      </c>
      <c r="G13" s="8">
        <v>4</v>
      </c>
      <c r="H13" s="3">
        <f t="shared" si="4"/>
        <v>15</v>
      </c>
      <c r="I13" s="8">
        <f t="shared" si="0"/>
        <v>42.492565766033977</v>
      </c>
      <c r="J13" s="3">
        <f t="shared" si="1"/>
        <v>755.8411723997034</v>
      </c>
      <c r="K13" s="15"/>
      <c r="L13" s="8">
        <f t="shared" si="2"/>
        <v>42.492565766033977</v>
      </c>
      <c r="M13" s="3">
        <f t="shared" si="3"/>
        <v>755.8411723997034</v>
      </c>
      <c r="N13" s="15"/>
    </row>
    <row r="14" spans="1:14">
      <c r="A14" s="3" t="s">
        <v>21</v>
      </c>
      <c r="B14" s="3">
        <v>5</v>
      </c>
      <c r="C14" s="3" t="s">
        <v>227</v>
      </c>
      <c r="D14" s="10">
        <v>29697</v>
      </c>
      <c r="E14" s="7"/>
      <c r="F14" s="4" t="s">
        <v>23</v>
      </c>
      <c r="G14" s="8">
        <v>4</v>
      </c>
      <c r="H14" s="3">
        <f t="shared" si="4"/>
        <v>19</v>
      </c>
      <c r="I14" s="8">
        <f t="shared" si="0"/>
        <v>54.919406187081094</v>
      </c>
      <c r="J14" s="3">
        <f t="shared" si="1"/>
        <v>1290.2037408325195</v>
      </c>
      <c r="K14" s="15"/>
      <c r="L14" s="8">
        <f t="shared" si="2"/>
        <v>54.919406187081094</v>
      </c>
      <c r="M14" s="3">
        <f t="shared" si="3"/>
        <v>1290.2037408325195</v>
      </c>
      <c r="N14" s="15"/>
    </row>
    <row r="15" spans="1:14">
      <c r="A15" s="3" t="s">
        <v>24</v>
      </c>
      <c r="B15" s="3">
        <v>6</v>
      </c>
      <c r="C15" s="3" t="s">
        <v>228</v>
      </c>
      <c r="D15" s="10">
        <v>29788</v>
      </c>
      <c r="E15" s="7"/>
      <c r="F15" s="4" t="s">
        <v>26</v>
      </c>
      <c r="G15" s="8">
        <v>3</v>
      </c>
      <c r="H15" s="3">
        <f t="shared" si="4"/>
        <v>22</v>
      </c>
      <c r="I15" s="8">
        <f t="shared" si="0"/>
        <v>66.761437478974315</v>
      </c>
      <c r="J15" s="3">
        <f t="shared" si="1"/>
        <v>2003.5862851841266</v>
      </c>
      <c r="K15" s="15"/>
      <c r="L15" s="8">
        <f t="shared" si="2"/>
        <v>66.761437478974315</v>
      </c>
      <c r="M15" s="3">
        <f t="shared" si="3"/>
        <v>2003.5862851841266</v>
      </c>
      <c r="N15" s="15"/>
    </row>
    <row r="16" spans="1:14">
      <c r="A16" s="3" t="s">
        <v>27</v>
      </c>
      <c r="B16" s="3">
        <v>7</v>
      </c>
      <c r="C16" s="3" t="s">
        <v>229</v>
      </c>
      <c r="D16" s="10">
        <v>29866</v>
      </c>
      <c r="E16" s="7"/>
      <c r="F16" s="4" t="s">
        <v>29</v>
      </c>
      <c r="G16" s="8">
        <v>0</v>
      </c>
      <c r="H16" s="3">
        <f t="shared" si="4"/>
        <v>22</v>
      </c>
      <c r="I16" s="8">
        <f t="shared" si="0"/>
        <v>76.806459063491403</v>
      </c>
      <c r="J16" s="3">
        <f t="shared" si="1"/>
        <v>3003.7479550781591</v>
      </c>
      <c r="K16" s="15"/>
      <c r="L16" s="8">
        <f t="shared" si="2"/>
        <v>76.806459063491403</v>
      </c>
      <c r="M16" s="3">
        <f t="shared" si="3"/>
        <v>3003.7479550781591</v>
      </c>
      <c r="N16" s="15"/>
    </row>
    <row r="17" spans="1:14">
      <c r="A17" s="3" t="s">
        <v>30</v>
      </c>
      <c r="B17" s="3">
        <v>8</v>
      </c>
      <c r="C17" s="3" t="s">
        <v>230</v>
      </c>
      <c r="D17" s="10">
        <v>29972</v>
      </c>
      <c r="E17" s="7"/>
      <c r="F17" s="4" t="s">
        <v>32</v>
      </c>
      <c r="G17" s="8">
        <v>2</v>
      </c>
      <c r="H17" s="3">
        <f t="shared" si="4"/>
        <v>24</v>
      </c>
      <c r="I17" s="8">
        <f t="shared" si="0"/>
        <v>84.519680525109209</v>
      </c>
      <c r="J17" s="3">
        <f t="shared" si="1"/>
        <v>3662.6317308612829</v>
      </c>
      <c r="K17" s="15"/>
      <c r="L17" s="8">
        <f t="shared" si="2"/>
        <v>84.519680525109209</v>
      </c>
      <c r="M17" s="3">
        <f t="shared" si="3"/>
        <v>3662.6317308612829</v>
      </c>
      <c r="N17" s="15"/>
    </row>
    <row r="18" spans="1:14">
      <c r="A18" s="3" t="s">
        <v>33</v>
      </c>
      <c r="B18" s="3">
        <v>9</v>
      </c>
      <c r="C18" s="3" t="s">
        <v>231</v>
      </c>
      <c r="D18" s="10">
        <v>30062</v>
      </c>
      <c r="E18" s="7"/>
      <c r="F18" s="4" t="s">
        <v>35</v>
      </c>
      <c r="G18" s="8">
        <v>2</v>
      </c>
      <c r="H18" s="3">
        <f t="shared" si="4"/>
        <v>26</v>
      </c>
      <c r="I18" s="8">
        <f t="shared" si="0"/>
        <v>90.001712836620996</v>
      </c>
      <c r="J18" s="3">
        <f t="shared" si="1"/>
        <v>4096.2192460212964</v>
      </c>
      <c r="K18" s="15"/>
      <c r="L18" s="8">
        <f t="shared" si="2"/>
        <v>90.001712836620996</v>
      </c>
      <c r="M18" s="3">
        <f t="shared" si="3"/>
        <v>4096.2192460212964</v>
      </c>
      <c r="N18" s="15"/>
    </row>
    <row r="19" spans="1:14">
      <c r="A19" s="3" t="s">
        <v>36</v>
      </c>
      <c r="B19" s="3">
        <v>10</v>
      </c>
      <c r="C19" s="3" t="s">
        <v>232</v>
      </c>
      <c r="D19" s="10">
        <v>30153</v>
      </c>
      <c r="E19" s="7"/>
      <c r="F19" s="4" t="s">
        <v>38</v>
      </c>
      <c r="G19" s="8">
        <v>1</v>
      </c>
      <c r="H19" s="3">
        <f t="shared" si="4"/>
        <v>27</v>
      </c>
      <c r="I19" s="8">
        <f t="shared" si="0"/>
        <v>93.68739310758599</v>
      </c>
      <c r="J19" s="3">
        <f t="shared" si="1"/>
        <v>4447.2083994857076</v>
      </c>
      <c r="K19" s="15"/>
      <c r="L19" s="8">
        <f t="shared" si="2"/>
        <v>93.68739310758599</v>
      </c>
      <c r="M19" s="3">
        <f t="shared" si="3"/>
        <v>4447.2083994857076</v>
      </c>
      <c r="N19" s="15"/>
    </row>
    <row r="20" spans="1:14">
      <c r="A20" s="3" t="s">
        <v>39</v>
      </c>
      <c r="B20" s="3">
        <v>11</v>
      </c>
      <c r="C20" s="3" t="s">
        <v>233</v>
      </c>
      <c r="D20" s="10">
        <v>30245</v>
      </c>
      <c r="E20" s="7"/>
      <c r="F20" s="4" t="s">
        <v>41</v>
      </c>
      <c r="G20" s="8">
        <v>4</v>
      </c>
      <c r="H20" s="3">
        <f t="shared" si="4"/>
        <v>31</v>
      </c>
      <c r="I20" s="8">
        <f t="shared" si="0"/>
        <v>96.073687960549179</v>
      </c>
      <c r="J20" s="3">
        <f t="shared" si="1"/>
        <v>4234.5848647869234</v>
      </c>
      <c r="K20" s="15"/>
      <c r="L20" s="8">
        <f t="shared" si="2"/>
        <v>96.073687960549179</v>
      </c>
      <c r="M20" s="3">
        <f t="shared" si="3"/>
        <v>4234.5848647869234</v>
      </c>
      <c r="N20" s="15"/>
    </row>
    <row r="21" spans="1:14">
      <c r="A21" s="3" t="s">
        <v>42</v>
      </c>
      <c r="B21" s="3">
        <v>12</v>
      </c>
      <c r="C21" s="3" t="s">
        <v>234</v>
      </c>
      <c r="D21" s="10">
        <v>30350</v>
      </c>
      <c r="E21" s="7"/>
      <c r="F21" s="4" t="s">
        <v>44</v>
      </c>
      <c r="G21" s="8">
        <v>0</v>
      </c>
      <c r="H21" s="3">
        <f t="shared" si="4"/>
        <v>31</v>
      </c>
      <c r="I21" s="8">
        <f t="shared" si="0"/>
        <v>97.581203787109786</v>
      </c>
      <c r="J21" s="3">
        <f t="shared" si="1"/>
        <v>4433.0566977406424</v>
      </c>
      <c r="K21" s="15"/>
      <c r="L21" s="8">
        <f t="shared" si="2"/>
        <v>97.581203787109786</v>
      </c>
      <c r="M21" s="3">
        <f t="shared" si="3"/>
        <v>4433.0566977406424</v>
      </c>
      <c r="N21" s="15"/>
    </row>
    <row r="22" spans="1:14">
      <c r="A22" s="3" t="s">
        <v>45</v>
      </c>
      <c r="B22" s="3">
        <v>13</v>
      </c>
      <c r="C22" s="3" t="s">
        <v>235</v>
      </c>
      <c r="D22" s="10">
        <v>30433</v>
      </c>
      <c r="E22" s="7"/>
      <c r="F22" s="4" t="s">
        <v>47</v>
      </c>
      <c r="G22" s="8">
        <v>2</v>
      </c>
      <c r="H22" s="3">
        <f t="shared" si="4"/>
        <v>33</v>
      </c>
      <c r="I22" s="8">
        <f t="shared" si="0"/>
        <v>98.518829307724985</v>
      </c>
      <c r="J22" s="3">
        <f t="shared" si="1"/>
        <v>4292.7169938548022</v>
      </c>
      <c r="K22" s="15"/>
      <c r="L22" s="8">
        <f t="shared" si="2"/>
        <v>98.518829307724985</v>
      </c>
      <c r="M22" s="3">
        <f t="shared" si="3"/>
        <v>4292.7169938548022</v>
      </c>
      <c r="N22" s="15"/>
    </row>
    <row r="23" spans="1:14">
      <c r="A23" s="3" t="s">
        <v>48</v>
      </c>
      <c r="B23" s="3">
        <v>14</v>
      </c>
      <c r="C23" s="3" t="s">
        <v>236</v>
      </c>
      <c r="D23" s="10">
        <v>30529</v>
      </c>
      <c r="E23" s="7"/>
      <c r="F23" s="4" t="s">
        <v>50</v>
      </c>
      <c r="G23" s="8">
        <v>3</v>
      </c>
      <c r="H23" s="3">
        <f t="shared" si="4"/>
        <v>36</v>
      </c>
      <c r="I23" s="8">
        <f t="shared" si="0"/>
        <v>99.096358181224105</v>
      </c>
      <c r="J23" s="3">
        <f t="shared" si="1"/>
        <v>3981.1504157333261</v>
      </c>
      <c r="K23" s="15"/>
      <c r="L23" s="8">
        <f t="shared" si="2"/>
        <v>99.096358181224105</v>
      </c>
      <c r="M23" s="3">
        <f t="shared" si="3"/>
        <v>3981.1504157333261</v>
      </c>
      <c r="N23" s="15"/>
    </row>
    <row r="24" spans="1:14">
      <c r="A24" s="3" t="s">
        <v>51</v>
      </c>
      <c r="B24" s="3">
        <v>15</v>
      </c>
      <c r="C24" s="3" t="s">
        <v>237</v>
      </c>
      <c r="D24" s="10">
        <v>30617</v>
      </c>
      <c r="E24" s="7"/>
      <c r="F24" s="4" t="s">
        <v>53</v>
      </c>
      <c r="G24" s="8">
        <v>2</v>
      </c>
      <c r="H24" s="3">
        <f t="shared" si="4"/>
        <v>38</v>
      </c>
      <c r="I24" s="8">
        <f t="shared" si="0"/>
        <v>99.449957827139485</v>
      </c>
      <c r="J24" s="3">
        <f t="shared" si="1"/>
        <v>3776.0973169572212</v>
      </c>
      <c r="K24" s="15"/>
      <c r="L24" s="8">
        <f t="shared" si="2"/>
        <v>99.449957827139485</v>
      </c>
      <c r="M24" s="3">
        <f t="shared" si="3"/>
        <v>3776.0973169572212</v>
      </c>
      <c r="N24" s="15"/>
    </row>
    <row r="25" spans="1:14">
      <c r="A25" s="3" t="s">
        <v>54</v>
      </c>
      <c r="B25" s="3">
        <v>16</v>
      </c>
      <c r="C25" s="3" t="s">
        <v>238</v>
      </c>
      <c r="D25" s="10">
        <v>30713</v>
      </c>
      <c r="E25" s="7"/>
      <c r="F25" s="4" t="s">
        <v>56</v>
      </c>
      <c r="G25" s="8">
        <v>1</v>
      </c>
      <c r="H25" s="3">
        <f t="shared" si="4"/>
        <v>39</v>
      </c>
      <c r="I25" s="8">
        <f t="shared" si="0"/>
        <v>99.665658961331957</v>
      </c>
      <c r="J25" s="3">
        <f t="shared" si="1"/>
        <v>3680.3221772126362</v>
      </c>
      <c r="K25" s="15"/>
      <c r="L25" s="8">
        <f t="shared" si="2"/>
        <v>99.665658961331957</v>
      </c>
      <c r="M25" s="3">
        <f t="shared" si="3"/>
        <v>3680.3221772126362</v>
      </c>
      <c r="N25" s="15"/>
    </row>
    <row r="26" spans="1:14">
      <c r="A26" s="3" t="s">
        <v>57</v>
      </c>
      <c r="B26" s="3">
        <v>17</v>
      </c>
      <c r="C26" s="3" t="s">
        <v>239</v>
      </c>
      <c r="D26" s="10">
        <v>30812</v>
      </c>
      <c r="E26" s="7"/>
      <c r="F26" s="4" t="s">
        <v>59</v>
      </c>
      <c r="G26" s="8">
        <v>5</v>
      </c>
      <c r="H26" s="3">
        <f t="shared" si="4"/>
        <v>44</v>
      </c>
      <c r="I26" s="8">
        <f t="shared" si="0"/>
        <v>99.796944784125287</v>
      </c>
      <c r="J26" s="3">
        <f t="shared" si="1"/>
        <v>3113.2990472427259</v>
      </c>
      <c r="K26" s="15"/>
      <c r="L26" s="8">
        <f t="shared" si="2"/>
        <v>99.796944784125287</v>
      </c>
      <c r="M26" s="3">
        <f t="shared" si="3"/>
        <v>3113.2990472427259</v>
      </c>
      <c r="N26" s="15"/>
    </row>
    <row r="27" spans="1:14">
      <c r="A27" s="3" t="s">
        <v>60</v>
      </c>
      <c r="B27" s="3">
        <v>18</v>
      </c>
      <c r="C27" s="3" t="s">
        <v>240</v>
      </c>
      <c r="D27" s="10">
        <v>30895</v>
      </c>
      <c r="E27" s="7"/>
      <c r="F27" s="4" t="s">
        <v>62</v>
      </c>
      <c r="G27" s="8">
        <v>2</v>
      </c>
      <c r="H27" s="3">
        <f t="shared" si="4"/>
        <v>46</v>
      </c>
      <c r="I27" s="8">
        <f t="shared" si="0"/>
        <v>99.876742307989559</v>
      </c>
      <c r="J27" s="3">
        <f t="shared" si="1"/>
        <v>2902.703361721512</v>
      </c>
      <c r="K27" s="15"/>
      <c r="L27" s="8">
        <f t="shared" si="2"/>
        <v>99.876742307989559</v>
      </c>
      <c r="M27" s="3">
        <f t="shared" si="3"/>
        <v>2902.703361721512</v>
      </c>
      <c r="N27" s="15"/>
    </row>
    <row r="28" spans="1:14">
      <c r="A28" s="3" t="s">
        <v>63</v>
      </c>
      <c r="B28" s="3">
        <v>19</v>
      </c>
      <c r="C28" s="3" t="s">
        <v>241</v>
      </c>
      <c r="D28" s="10">
        <v>30987</v>
      </c>
      <c r="E28" s="7"/>
      <c r="F28" s="4" t="s">
        <v>65</v>
      </c>
      <c r="G28" s="8">
        <v>2</v>
      </c>
      <c r="H28" s="3">
        <f t="shared" si="4"/>
        <v>48</v>
      </c>
      <c r="I28" s="8">
        <f t="shared" si="0"/>
        <v>99.925204156170096</v>
      </c>
      <c r="J28" s="3">
        <f t="shared" si="1"/>
        <v>2696.2268266599444</v>
      </c>
      <c r="K28" s="15"/>
      <c r="L28" s="8">
        <f t="shared" si="2"/>
        <v>99.925204156170096</v>
      </c>
      <c r="M28" s="3">
        <f t="shared" si="3"/>
        <v>2696.2268266599444</v>
      </c>
      <c r="N28" s="15"/>
    </row>
    <row r="29" spans="1:14">
      <c r="A29" s="3" t="s">
        <v>66</v>
      </c>
      <c r="B29" s="3">
        <v>20</v>
      </c>
      <c r="C29" s="3" t="s">
        <v>242</v>
      </c>
      <c r="D29" s="10">
        <v>31077</v>
      </c>
      <c r="E29" s="7"/>
      <c r="F29" s="4" t="s">
        <v>68</v>
      </c>
      <c r="G29" s="8">
        <v>1</v>
      </c>
      <c r="H29" s="3">
        <f t="shared" si="4"/>
        <v>49</v>
      </c>
      <c r="I29" s="8">
        <f t="shared" si="0"/>
        <v>99.954620672420361</v>
      </c>
      <c r="J29" s="3">
        <f t="shared" si="1"/>
        <v>2596.3733678702483</v>
      </c>
      <c r="K29" s="15"/>
      <c r="L29" s="8">
        <f t="shared" si="2"/>
        <v>99.954620672420361</v>
      </c>
      <c r="M29" s="3">
        <f t="shared" si="3"/>
        <v>2596.3733678702483</v>
      </c>
      <c r="N29" s="15"/>
    </row>
    <row r="30" spans="1:14">
      <c r="A30" s="3" t="s">
        <v>69</v>
      </c>
      <c r="B30" s="3">
        <v>21</v>
      </c>
      <c r="C30" s="3" t="s">
        <v>243</v>
      </c>
      <c r="D30" s="10">
        <v>31176</v>
      </c>
      <c r="E30" s="7"/>
      <c r="F30" s="4" t="s">
        <v>71</v>
      </c>
      <c r="G30" s="8">
        <v>5</v>
      </c>
      <c r="H30" s="3">
        <f t="shared" si="4"/>
        <v>54</v>
      </c>
      <c r="I30" s="8">
        <f t="shared" si="0"/>
        <v>99.972471131123299</v>
      </c>
      <c r="J30" s="3">
        <f t="shared" si="1"/>
        <v>2113.4681019019654</v>
      </c>
      <c r="K30" s="15"/>
      <c r="L30" s="8">
        <f t="shared" si="2"/>
        <v>99.972471131123299</v>
      </c>
      <c r="M30" s="3">
        <f t="shared" si="3"/>
        <v>2113.4681019019654</v>
      </c>
      <c r="N30" s="15"/>
    </row>
    <row r="31" spans="1:14">
      <c r="A31" s="3" t="s">
        <v>72</v>
      </c>
      <c r="B31" s="3">
        <v>22</v>
      </c>
      <c r="C31" s="3" t="s">
        <v>244</v>
      </c>
      <c r="D31" s="10">
        <v>31222</v>
      </c>
      <c r="E31" s="7"/>
      <c r="F31" s="4" t="s">
        <v>74</v>
      </c>
      <c r="G31" s="8">
        <v>2</v>
      </c>
      <c r="H31" s="3">
        <f t="shared" si="4"/>
        <v>56</v>
      </c>
      <c r="I31" s="8">
        <f t="shared" si="0"/>
        <v>99.983301088212031</v>
      </c>
      <c r="J31" s="3">
        <f t="shared" si="1"/>
        <v>1934.5307746163137</v>
      </c>
      <c r="K31" s="15"/>
      <c r="L31" s="8">
        <f t="shared" si="2"/>
        <v>99.983301088212031</v>
      </c>
      <c r="M31" s="3">
        <f t="shared" si="3"/>
        <v>1934.5307746163137</v>
      </c>
      <c r="N31" s="15"/>
    </row>
    <row r="32" spans="1:14">
      <c r="A32" s="3" t="s">
        <v>75</v>
      </c>
      <c r="B32" s="3">
        <v>23</v>
      </c>
      <c r="C32" s="3" t="s">
        <v>245</v>
      </c>
      <c r="D32" s="10">
        <v>31889</v>
      </c>
      <c r="E32" s="7"/>
      <c r="F32" s="4" t="s">
        <v>77</v>
      </c>
      <c r="G32" s="8">
        <v>3</v>
      </c>
      <c r="H32" s="3">
        <f t="shared" si="4"/>
        <v>59</v>
      </c>
      <c r="I32" s="8">
        <f t="shared" si="0"/>
        <v>99.989870932485388</v>
      </c>
      <c r="J32" s="3">
        <f t="shared" si="1"/>
        <v>1680.1695190618107</v>
      </c>
      <c r="K32" s="15"/>
      <c r="L32" s="8">
        <f t="shared" si="2"/>
        <v>99.989870932485388</v>
      </c>
      <c r="M32" s="3">
        <f t="shared" si="3"/>
        <v>1680.1695190618107</v>
      </c>
      <c r="N32" s="15"/>
    </row>
    <row r="33" spans="1:14">
      <c r="A33" s="3" t="s">
        <v>78</v>
      </c>
      <c r="B33" s="3">
        <v>24</v>
      </c>
      <c r="C33" s="3" t="s">
        <v>246</v>
      </c>
      <c r="D33" s="10">
        <v>32087</v>
      </c>
      <c r="E33" s="7"/>
      <c r="F33" s="4" t="s">
        <v>80</v>
      </c>
      <c r="G33" s="8">
        <v>1</v>
      </c>
      <c r="H33" s="3">
        <f t="shared" si="4"/>
        <v>60</v>
      </c>
      <c r="I33" s="8">
        <f t="shared" si="0"/>
        <v>99.993856165136947</v>
      </c>
      <c r="J33" s="3">
        <f t="shared" si="1"/>
        <v>1599.5085309576625</v>
      </c>
      <c r="K33" s="15"/>
      <c r="L33" s="8">
        <f t="shared" si="2"/>
        <v>99.993856165136947</v>
      </c>
      <c r="M33" s="3">
        <f t="shared" si="3"/>
        <v>1599.5085309576625</v>
      </c>
      <c r="N33" s="15"/>
    </row>
    <row r="34" spans="1:14">
      <c r="A34" s="3" t="s">
        <v>81</v>
      </c>
      <c r="B34" s="3">
        <v>25</v>
      </c>
      <c r="C34" s="3" t="s">
        <v>247</v>
      </c>
      <c r="D34" s="10">
        <v>32247</v>
      </c>
      <c r="E34" s="7"/>
      <c r="F34" s="4" t="s">
        <v>83</v>
      </c>
      <c r="G34" s="8">
        <v>2</v>
      </c>
      <c r="H34" s="3">
        <f t="shared" si="4"/>
        <v>62</v>
      </c>
      <c r="I34" s="8">
        <f t="shared" si="0"/>
        <v>99.99627348570219</v>
      </c>
      <c r="J34" s="3">
        <f t="shared" si="1"/>
        <v>1443.7167988002752</v>
      </c>
      <c r="K34" s="15"/>
      <c r="L34" s="8">
        <f t="shared" si="2"/>
        <v>99.99627348570219</v>
      </c>
      <c r="M34" s="3">
        <f t="shared" si="3"/>
        <v>1443.7167988002752</v>
      </c>
      <c r="N34" s="15"/>
    </row>
    <row r="35" spans="1:14">
      <c r="A35" s="3" t="s">
        <v>84</v>
      </c>
      <c r="B35" s="3">
        <v>26</v>
      </c>
      <c r="C35" s="3" t="s">
        <v>248</v>
      </c>
      <c r="D35" s="10">
        <v>32393</v>
      </c>
      <c r="E35" s="7"/>
      <c r="F35" s="4" t="s">
        <v>86</v>
      </c>
      <c r="G35" s="8">
        <v>3</v>
      </c>
      <c r="H35" s="3">
        <f t="shared" si="4"/>
        <v>65</v>
      </c>
      <c r="I35" s="8">
        <f t="shared" si="0"/>
        <v>99.997739721682763</v>
      </c>
      <c r="J35" s="3">
        <f t="shared" si="1"/>
        <v>1224.8417856266515</v>
      </c>
      <c r="K35" s="15"/>
      <c r="L35" s="8">
        <f t="shared" si="2"/>
        <v>99.997739721682763</v>
      </c>
      <c r="M35" s="3">
        <f t="shared" si="3"/>
        <v>1224.8417856266515</v>
      </c>
      <c r="N35" s="15"/>
    </row>
    <row r="36" spans="1:14">
      <c r="A36" s="3" t="s">
        <v>87</v>
      </c>
      <c r="B36" s="3">
        <v>27</v>
      </c>
      <c r="C36" s="3" t="s">
        <v>249</v>
      </c>
      <c r="D36" s="10">
        <v>32827</v>
      </c>
      <c r="E36" s="7"/>
      <c r="F36" s="4" t="s">
        <v>89</v>
      </c>
      <c r="G36" s="8">
        <v>2</v>
      </c>
      <c r="H36" s="3">
        <f t="shared" si="4"/>
        <v>67</v>
      </c>
      <c r="I36" s="8">
        <f t="shared" si="0"/>
        <v>99.998629059708648</v>
      </c>
      <c r="J36" s="3">
        <f t="shared" si="1"/>
        <v>1088.9095198202481</v>
      </c>
      <c r="K36" s="15"/>
      <c r="L36" s="8">
        <f t="shared" si="2"/>
        <v>99.998629059708648</v>
      </c>
      <c r="M36" s="3">
        <f t="shared" si="3"/>
        <v>1088.9095198202481</v>
      </c>
      <c r="N36" s="15"/>
    </row>
    <row r="37" spans="1:14">
      <c r="A37" s="3" t="s">
        <v>90</v>
      </c>
      <c r="B37" s="3">
        <v>28</v>
      </c>
      <c r="C37" s="3" t="s">
        <v>250</v>
      </c>
      <c r="D37" s="10">
        <v>32993</v>
      </c>
      <c r="E37" s="7"/>
      <c r="F37" s="4" t="s">
        <v>92</v>
      </c>
      <c r="G37" s="8">
        <v>3</v>
      </c>
      <c r="H37" s="3">
        <f t="shared" si="4"/>
        <v>70</v>
      </c>
      <c r="I37" s="8">
        <f t="shared" si="0"/>
        <v>99.999168478195244</v>
      </c>
      <c r="J37" s="3">
        <f t="shared" si="1"/>
        <v>899.95010938314317</v>
      </c>
      <c r="K37" s="15"/>
      <c r="L37" s="8">
        <f t="shared" si="2"/>
        <v>99.999168478195244</v>
      </c>
      <c r="M37" s="3">
        <f t="shared" si="3"/>
        <v>899.95010938314317</v>
      </c>
      <c r="N37" s="15"/>
    </row>
    <row r="38" spans="1:14">
      <c r="A38" s="3" t="s">
        <v>93</v>
      </c>
      <c r="B38" s="3">
        <v>29</v>
      </c>
      <c r="C38" s="3" t="s">
        <v>251</v>
      </c>
      <c r="D38" s="10">
        <v>33008</v>
      </c>
      <c r="E38" s="7"/>
      <c r="F38" s="4" t="s">
        <v>95</v>
      </c>
      <c r="G38" s="8">
        <v>3</v>
      </c>
      <c r="H38" s="3">
        <f t="shared" si="4"/>
        <v>73</v>
      </c>
      <c r="I38" s="8">
        <f t="shared" si="0"/>
        <v>99.999495654881088</v>
      </c>
      <c r="J38" s="3">
        <f t="shared" si="1"/>
        <v>728.97276561794274</v>
      </c>
      <c r="K38" s="15"/>
      <c r="L38" s="8">
        <f t="shared" si="2"/>
        <v>99.999495654881088</v>
      </c>
      <c r="M38" s="3">
        <f t="shared" si="3"/>
        <v>728.97276561794274</v>
      </c>
      <c r="N38" s="15"/>
    </row>
    <row r="39" spans="1:14">
      <c r="A39" s="3" t="s">
        <v>96</v>
      </c>
      <c r="B39" s="3">
        <v>30</v>
      </c>
      <c r="C39" s="3" t="s">
        <v>252</v>
      </c>
      <c r="D39" s="10">
        <v>33147</v>
      </c>
      <c r="E39" s="7"/>
      <c r="F39" s="4" t="s">
        <v>98</v>
      </c>
      <c r="G39" s="8">
        <v>0</v>
      </c>
      <c r="H39" s="3">
        <f t="shared" si="4"/>
        <v>73</v>
      </c>
      <c r="I39" s="8">
        <f t="shared" si="0"/>
        <v>99.999694098615265</v>
      </c>
      <c r="J39" s="3">
        <f t="shared" si="1"/>
        <v>728.98348141880001</v>
      </c>
      <c r="K39" s="15"/>
      <c r="L39" s="8">
        <f t="shared" si="2"/>
        <v>99.999694098615265</v>
      </c>
      <c r="M39" s="3">
        <f t="shared" si="3"/>
        <v>728.98348141880001</v>
      </c>
      <c r="N39" s="15"/>
    </row>
    <row r="40" spans="1:14">
      <c r="A40" s="3" t="s">
        <v>99</v>
      </c>
      <c r="B40" s="3">
        <v>31</v>
      </c>
      <c r="C40" s="3" t="s">
        <v>253</v>
      </c>
      <c r="D40" s="10">
        <v>33198</v>
      </c>
      <c r="E40" s="7"/>
      <c r="F40" s="4" t="s">
        <v>101</v>
      </c>
      <c r="G40" s="8">
        <v>2</v>
      </c>
      <c r="H40" s="3">
        <f t="shared" si="4"/>
        <v>75</v>
      </c>
      <c r="I40" s="8">
        <f t="shared" si="0"/>
        <v>99.99981446120799</v>
      </c>
      <c r="J40" s="3">
        <f t="shared" si="1"/>
        <v>624.99072309482415</v>
      </c>
      <c r="K40" s="15"/>
      <c r="L40" s="8">
        <f t="shared" si="2"/>
        <v>99.99981446120799</v>
      </c>
      <c r="M40" s="3">
        <f t="shared" si="3"/>
        <v>624.99072309482415</v>
      </c>
      <c r="N40" s="15"/>
    </row>
    <row r="41" spans="1:14">
      <c r="A41" s="3" t="s">
        <v>102</v>
      </c>
      <c r="B41" s="3">
        <v>32</v>
      </c>
      <c r="C41" s="3" t="s">
        <v>254</v>
      </c>
      <c r="D41" s="10">
        <v>33639</v>
      </c>
      <c r="E41" s="7"/>
      <c r="F41" s="4" t="s">
        <v>104</v>
      </c>
      <c r="G41" s="8">
        <v>1</v>
      </c>
      <c r="H41" s="3">
        <f t="shared" si="4"/>
        <v>76</v>
      </c>
      <c r="I41" s="8">
        <f t="shared" si="0"/>
        <v>99.999887464951925</v>
      </c>
      <c r="J41" s="3">
        <f t="shared" si="1"/>
        <v>575.99459833035655</v>
      </c>
      <c r="K41" s="15"/>
      <c r="L41" s="8">
        <f t="shared" si="2"/>
        <v>99.999887464951925</v>
      </c>
      <c r="M41" s="3">
        <f t="shared" si="3"/>
        <v>575.99459833035655</v>
      </c>
      <c r="N41" s="15"/>
    </row>
    <row r="42" spans="1:14">
      <c r="A42" s="3" t="s">
        <v>105</v>
      </c>
      <c r="B42" s="3">
        <v>33</v>
      </c>
      <c r="C42" s="3" t="s">
        <v>255</v>
      </c>
      <c r="D42" s="10">
        <v>33817</v>
      </c>
      <c r="E42" s="7"/>
      <c r="F42" s="4" t="s">
        <v>107</v>
      </c>
      <c r="G42" s="8">
        <v>1</v>
      </c>
      <c r="H42" s="3">
        <f t="shared" si="4"/>
        <v>77</v>
      </c>
      <c r="I42" s="8">
        <f t="shared" si="0"/>
        <v>99.999931744012827</v>
      </c>
      <c r="J42" s="3">
        <f t="shared" si="1"/>
        <v>528.99686022924891</v>
      </c>
      <c r="K42" s="15"/>
      <c r="L42" s="8">
        <f t="shared" si="2"/>
        <v>99.999931744012827</v>
      </c>
      <c r="M42" s="3">
        <f t="shared" si="3"/>
        <v>528.99686022924891</v>
      </c>
      <c r="N42" s="15"/>
    </row>
    <row r="43" spans="1:14">
      <c r="A43" s="3" t="s">
        <v>108</v>
      </c>
      <c r="B43" s="3">
        <v>34</v>
      </c>
      <c r="C43" s="3" t="s">
        <v>256</v>
      </c>
      <c r="D43" s="10">
        <v>34080</v>
      </c>
      <c r="E43" s="7"/>
      <c r="F43" s="4" t="s">
        <v>110</v>
      </c>
      <c r="G43" s="8">
        <v>2</v>
      </c>
      <c r="H43" s="3">
        <f t="shared" si="4"/>
        <v>79</v>
      </c>
      <c r="I43" s="8">
        <f t="shared" si="0"/>
        <v>99.999958600639943</v>
      </c>
      <c r="J43" s="3">
        <f t="shared" si="1"/>
        <v>440.9982612285915</v>
      </c>
      <c r="K43" s="15"/>
      <c r="L43" s="8">
        <f t="shared" si="2"/>
        <v>99.999958600639943</v>
      </c>
      <c r="M43" s="3">
        <f t="shared" si="3"/>
        <v>440.9982612285915</v>
      </c>
      <c r="N43" s="15"/>
    </row>
    <row r="44" spans="1:14">
      <c r="A44" s="3" t="s">
        <v>111</v>
      </c>
      <c r="B44" s="3">
        <v>35</v>
      </c>
      <c r="C44" s="3" t="s">
        <v>257</v>
      </c>
      <c r="D44" s="10">
        <v>34110</v>
      </c>
      <c r="E44" s="7"/>
      <c r="F44" s="4" t="s">
        <v>113</v>
      </c>
      <c r="G44" s="8">
        <v>1</v>
      </c>
      <c r="H44" s="3">
        <f t="shared" si="4"/>
        <v>80</v>
      </c>
      <c r="I44" s="8">
        <f t="shared" si="0"/>
        <v>99.999974890014755</v>
      </c>
      <c r="J44" s="3">
        <f t="shared" si="1"/>
        <v>399.99899560122071</v>
      </c>
      <c r="K44" s="15"/>
      <c r="L44" s="8">
        <f t="shared" si="2"/>
        <v>99.999974890014755</v>
      </c>
      <c r="M44" s="3">
        <f t="shared" si="3"/>
        <v>399.99899560122071</v>
      </c>
      <c r="N44" s="15"/>
    </row>
    <row r="45" spans="1:14">
      <c r="A45" s="3" t="s">
        <v>114</v>
      </c>
      <c r="B45" s="3">
        <v>36</v>
      </c>
      <c r="C45" s="3" t="s">
        <v>258</v>
      </c>
      <c r="D45" s="10">
        <v>34283</v>
      </c>
      <c r="E45" s="7"/>
      <c r="F45" s="4" t="s">
        <v>116</v>
      </c>
      <c r="G45" s="8"/>
      <c r="H45" s="3"/>
      <c r="I45" s="8">
        <f t="shared" si="0"/>
        <v>99.999984770022579</v>
      </c>
      <c r="J45" s="3"/>
      <c r="K45" s="15"/>
      <c r="L45" s="8">
        <f t="shared" si="2"/>
        <v>99.999984770022579</v>
      </c>
      <c r="M45" s="3"/>
      <c r="N45" s="15"/>
    </row>
    <row r="46" spans="1:14">
      <c r="A46" s="3" t="s">
        <v>117</v>
      </c>
      <c r="B46" s="3">
        <v>37</v>
      </c>
      <c r="C46" s="3" t="s">
        <v>259</v>
      </c>
      <c r="D46" s="10">
        <v>34465</v>
      </c>
      <c r="E46" s="7"/>
      <c r="F46" s="4" t="s">
        <v>119</v>
      </c>
      <c r="G46" s="8"/>
      <c r="H46" s="3"/>
      <c r="I46" s="8">
        <f t="shared" si="0"/>
        <v>99.999990762551178</v>
      </c>
      <c r="J46" s="3"/>
      <c r="K46" s="15"/>
      <c r="L46" s="8">
        <f t="shared" si="2"/>
        <v>99.999990762551178</v>
      </c>
      <c r="M46" s="3"/>
      <c r="N46" s="15"/>
    </row>
    <row r="47" spans="1:14">
      <c r="A47" s="3" t="s">
        <v>120</v>
      </c>
      <c r="B47" s="3">
        <v>38</v>
      </c>
      <c r="C47" s="3" t="s">
        <v>260</v>
      </c>
      <c r="D47" s="10">
        <v>34669</v>
      </c>
      <c r="E47" s="7"/>
      <c r="F47" s="4" t="s">
        <v>122</v>
      </c>
      <c r="G47" s="8"/>
      <c r="H47" s="3"/>
      <c r="I47" s="8">
        <f t="shared" si="0"/>
        <v>99.999994397203892</v>
      </c>
      <c r="J47" s="3"/>
      <c r="K47" s="15"/>
      <c r="L47" s="8">
        <f t="shared" si="2"/>
        <v>99.999994397203892</v>
      </c>
      <c r="M47" s="3"/>
      <c r="N47" s="15"/>
    </row>
    <row r="48" spans="1:14">
      <c r="A48" s="3" t="s">
        <v>123</v>
      </c>
      <c r="B48" s="3">
        <v>39</v>
      </c>
      <c r="C48" s="3" t="s">
        <v>261</v>
      </c>
      <c r="D48" s="10">
        <v>34810</v>
      </c>
      <c r="E48" s="7"/>
      <c r="F48" s="4" t="s">
        <v>125</v>
      </c>
      <c r="G48" s="8"/>
      <c r="H48" s="3"/>
      <c r="I48" s="8">
        <f t="shared" si="0"/>
        <v>99.999996601732292</v>
      </c>
      <c r="J48" s="3"/>
      <c r="K48" s="15"/>
      <c r="L48" s="8">
        <f t="shared" si="2"/>
        <v>99.999996601732292</v>
      </c>
      <c r="M48" s="3"/>
      <c r="N48" s="15"/>
    </row>
    <row r="49" spans="1:14">
      <c r="A49" s="3" t="s">
        <v>126</v>
      </c>
      <c r="B49" s="3">
        <v>40</v>
      </c>
      <c r="C49" s="3" t="s">
        <v>262</v>
      </c>
      <c r="D49" s="10">
        <v>35177</v>
      </c>
      <c r="E49" s="7"/>
      <c r="F49" s="4" t="s">
        <v>128</v>
      </c>
      <c r="G49" s="8"/>
      <c r="H49" s="3"/>
      <c r="I49" s="8">
        <f t="shared" si="0"/>
        <v>99.99999793884642</v>
      </c>
      <c r="J49" s="3"/>
      <c r="K49" s="15"/>
      <c r="L49" s="8">
        <f t="shared" si="2"/>
        <v>99.99999793884642</v>
      </c>
      <c r="M49" s="3"/>
      <c r="N49" s="15"/>
    </row>
    <row r="50" spans="1:14">
      <c r="A50" s="3" t="s">
        <v>129</v>
      </c>
      <c r="B50" s="3">
        <v>41</v>
      </c>
      <c r="C50" s="3" t="s">
        <v>263</v>
      </c>
      <c r="D50" s="10">
        <v>35179</v>
      </c>
      <c r="E50" s="7"/>
      <c r="F50" s="4" t="s">
        <v>131</v>
      </c>
      <c r="G50" s="8"/>
      <c r="H50" s="3"/>
      <c r="I50" s="8">
        <f t="shared" si="0"/>
        <v>99.999998749847151</v>
      </c>
      <c r="J50" s="3"/>
      <c r="K50" s="15"/>
      <c r="L50" s="8">
        <f t="shared" si="2"/>
        <v>99.999998749847151</v>
      </c>
      <c r="M50" s="3"/>
      <c r="N50" s="15"/>
    </row>
    <row r="51" spans="1:14">
      <c r="A51" s="3" t="s">
        <v>132</v>
      </c>
      <c r="B51" s="3">
        <v>42</v>
      </c>
      <c r="C51" s="3" t="s">
        <v>264</v>
      </c>
      <c r="D51" s="10">
        <v>35202</v>
      </c>
      <c r="E51" s="7"/>
      <c r="F51" s="4" t="s">
        <v>134</v>
      </c>
      <c r="G51" s="8"/>
      <c r="H51" s="3"/>
      <c r="I51" s="8">
        <f t="shared" si="0"/>
        <v>99.999999241743964</v>
      </c>
      <c r="J51" s="3"/>
      <c r="K51" s="15"/>
      <c r="L51" s="8">
        <f t="shared" si="2"/>
        <v>99.999999241743964</v>
      </c>
      <c r="M51" s="3"/>
      <c r="N51" s="15"/>
    </row>
    <row r="52" spans="1:14">
      <c r="A52" s="3" t="s">
        <v>135</v>
      </c>
      <c r="B52" s="3">
        <v>43</v>
      </c>
      <c r="C52" s="3" t="s">
        <v>265</v>
      </c>
      <c r="D52" s="10">
        <v>35387</v>
      </c>
      <c r="E52" s="7"/>
      <c r="F52" s="4" t="s">
        <v>137</v>
      </c>
      <c r="G52" s="8"/>
      <c r="H52" s="3"/>
      <c r="I52" s="8">
        <f t="shared" si="0"/>
        <v>99.999999540094464</v>
      </c>
      <c r="J52" s="3"/>
      <c r="K52" s="15"/>
      <c r="L52" s="8">
        <f t="shared" si="2"/>
        <v>99.999999540094464</v>
      </c>
      <c r="M52" s="3"/>
      <c r="N52" s="15"/>
    </row>
    <row r="53" spans="1:14">
      <c r="A53" s="3" t="s">
        <v>138</v>
      </c>
      <c r="B53" s="3">
        <v>44</v>
      </c>
      <c r="C53" s="3" t="s">
        <v>266</v>
      </c>
      <c r="D53" s="10">
        <v>35409</v>
      </c>
      <c r="E53" s="7"/>
      <c r="F53" s="4" t="s">
        <v>140</v>
      </c>
      <c r="G53" s="8"/>
      <c r="H53" s="3"/>
      <c r="I53" s="8">
        <f t="shared" si="0"/>
        <v>99.9999997210532</v>
      </c>
      <c r="J53" s="3"/>
      <c r="K53" s="15"/>
      <c r="L53" s="8">
        <f t="shared" si="2"/>
        <v>99.9999997210532</v>
      </c>
      <c r="M53" s="3"/>
      <c r="N53" s="15"/>
    </row>
    <row r="54" spans="1:14">
      <c r="A54" s="3" t="s">
        <v>141</v>
      </c>
      <c r="B54" s="3">
        <v>45</v>
      </c>
      <c r="C54" s="3" t="s">
        <v>267</v>
      </c>
      <c r="D54" s="10">
        <v>35543</v>
      </c>
      <c r="E54" s="7"/>
      <c r="F54" s="4" t="s">
        <v>143</v>
      </c>
      <c r="G54" s="8"/>
      <c r="H54" s="3"/>
      <c r="I54" s="8">
        <f t="shared" si="0"/>
        <v>99.999999830810211</v>
      </c>
      <c r="J54" s="3"/>
      <c r="K54" s="15"/>
      <c r="L54" s="8">
        <f t="shared" si="2"/>
        <v>99.999999830810211</v>
      </c>
      <c r="M54" s="3"/>
      <c r="N54" s="15"/>
    </row>
    <row r="55" spans="1:14">
      <c r="A55" s="3" t="s">
        <v>144</v>
      </c>
      <c r="B55" s="3">
        <v>46</v>
      </c>
      <c r="C55" s="3" t="s">
        <v>268</v>
      </c>
      <c r="D55" s="10">
        <v>35767</v>
      </c>
      <c r="E55" s="7"/>
      <c r="F55" s="4" t="s">
        <v>146</v>
      </c>
      <c r="G55" s="8"/>
      <c r="H55" s="3"/>
      <c r="I55" s="8">
        <f t="shared" si="0"/>
        <v>99.999999897381201</v>
      </c>
      <c r="J55" s="3"/>
      <c r="K55" s="15"/>
      <c r="L55" s="8">
        <f t="shared" si="2"/>
        <v>99.999999897381201</v>
      </c>
      <c r="M55" s="3"/>
      <c r="N55" s="15"/>
    </row>
    <row r="56" spans="1:14">
      <c r="A56" s="3" t="s">
        <v>147</v>
      </c>
      <c r="B56" s="3">
        <v>47</v>
      </c>
      <c r="C56" s="3" t="s">
        <v>269</v>
      </c>
      <c r="D56" s="10">
        <v>35963</v>
      </c>
      <c r="E56" s="7"/>
      <c r="F56" s="4" t="s">
        <v>149</v>
      </c>
      <c r="G56" s="8"/>
      <c r="H56" s="3"/>
      <c r="I56" s="8">
        <f t="shared" si="0"/>
        <v>99.999999937758545</v>
      </c>
      <c r="J56" s="3"/>
      <c r="K56" s="15"/>
      <c r="L56" s="8">
        <f t="shared" si="2"/>
        <v>99.999999937758545</v>
      </c>
      <c r="M56" s="3"/>
      <c r="N56" s="15"/>
    </row>
    <row r="57" spans="1:14">
      <c r="A57" s="3" t="s">
        <v>150</v>
      </c>
      <c r="B57" s="3">
        <v>48</v>
      </c>
      <c r="C57" s="3" t="s">
        <v>270</v>
      </c>
      <c r="D57" s="10">
        <v>36125</v>
      </c>
      <c r="E57" s="7"/>
      <c r="F57" s="4" t="s">
        <v>152</v>
      </c>
      <c r="G57" s="8"/>
      <c r="H57" s="3"/>
      <c r="I57" s="8">
        <f t="shared" si="0"/>
        <v>99.999999962248665</v>
      </c>
      <c r="J57" s="3"/>
      <c r="K57" s="15"/>
      <c r="L57" s="8">
        <f t="shared" si="2"/>
        <v>99.999999962248665</v>
      </c>
      <c r="M57" s="3"/>
      <c r="N57" s="15"/>
    </row>
    <row r="58" spans="1:14">
      <c r="A58" s="3" t="s">
        <v>153</v>
      </c>
      <c r="B58" s="3">
        <v>49</v>
      </c>
      <c r="C58" s="3" t="s">
        <v>271</v>
      </c>
      <c r="D58" s="10">
        <v>36460</v>
      </c>
      <c r="E58" s="7"/>
      <c r="F58" s="4" t="s">
        <v>155</v>
      </c>
      <c r="G58" s="8"/>
      <c r="H58" s="3"/>
      <c r="I58" s="8">
        <f t="shared" si="0"/>
        <v>99.999999977102647</v>
      </c>
      <c r="J58" s="3"/>
      <c r="K58" s="15"/>
      <c r="L58" s="8">
        <f t="shared" si="2"/>
        <v>99.999999977102647</v>
      </c>
      <c r="M58" s="3"/>
      <c r="N58" s="15"/>
    </row>
    <row r="59" spans="1:14">
      <c r="A59" s="3" t="s">
        <v>156</v>
      </c>
      <c r="B59" s="3">
        <v>50</v>
      </c>
      <c r="C59" s="3" t="s">
        <v>272</v>
      </c>
      <c r="D59" s="10">
        <v>36663</v>
      </c>
      <c r="E59" s="7"/>
      <c r="F59" s="4" t="s">
        <v>157</v>
      </c>
      <c r="G59" s="8"/>
      <c r="H59" s="3"/>
      <c r="I59" s="8">
        <f t="shared" si="0"/>
        <v>99.999999986112059</v>
      </c>
      <c r="J59" s="3"/>
      <c r="K59" s="15"/>
      <c r="L59" s="8">
        <f t="shared" si="2"/>
        <v>99.999999986112059</v>
      </c>
      <c r="M59" s="3"/>
      <c r="N59" s="15"/>
    </row>
    <row r="60" spans="1:14">
      <c r="A60" s="3" t="s">
        <v>158</v>
      </c>
      <c r="B60" s="3">
        <v>51</v>
      </c>
      <c r="C60" s="3" t="s">
        <v>273</v>
      </c>
      <c r="D60" s="10">
        <v>36684</v>
      </c>
      <c r="E60" s="7"/>
      <c r="F60" s="4" t="s">
        <v>160</v>
      </c>
      <c r="G60" s="8"/>
      <c r="H60" s="3"/>
      <c r="I60" s="8">
        <f t="shared" si="0"/>
        <v>99.999999991576544</v>
      </c>
      <c r="J60" s="3"/>
      <c r="K60" s="15"/>
      <c r="L60" s="8">
        <f t="shared" si="2"/>
        <v>99.999999991576544</v>
      </c>
      <c r="M60" s="3"/>
      <c r="N60" s="15"/>
    </row>
    <row r="61" spans="1:14">
      <c r="A61" s="3" t="s">
        <v>161</v>
      </c>
      <c r="B61" s="3">
        <v>52</v>
      </c>
      <c r="C61" s="3" t="s">
        <v>274</v>
      </c>
      <c r="D61" s="10">
        <v>36691</v>
      </c>
      <c r="E61" s="7"/>
      <c r="F61" s="4" t="s">
        <v>163</v>
      </c>
      <c r="G61" s="8"/>
      <c r="H61" s="3"/>
      <c r="I61" s="8">
        <f t="shared" si="0"/>
        <v>99.999999994890914</v>
      </c>
      <c r="J61" s="3"/>
      <c r="K61" s="15"/>
      <c r="L61" s="8">
        <f t="shared" si="2"/>
        <v>99.999999994890914</v>
      </c>
      <c r="M61" s="3"/>
      <c r="N61" s="15"/>
    </row>
    <row r="62" spans="1:14">
      <c r="A62" s="3" t="s">
        <v>164</v>
      </c>
      <c r="B62" s="3">
        <v>53</v>
      </c>
      <c r="C62" s="3" t="s">
        <v>275</v>
      </c>
      <c r="D62" s="10">
        <v>36796</v>
      </c>
      <c r="E62" s="7"/>
      <c r="F62" s="4" t="s">
        <v>166</v>
      </c>
      <c r="G62" s="8"/>
      <c r="H62" s="3"/>
      <c r="I62" s="8">
        <f t="shared" si="0"/>
        <v>99.999999996901195</v>
      </c>
      <c r="J62" s="3"/>
      <c r="K62" s="15"/>
      <c r="L62" s="8">
        <f t="shared" si="2"/>
        <v>99.999999996901195</v>
      </c>
      <c r="M62" s="3"/>
      <c r="N62" s="15"/>
    </row>
    <row r="63" spans="1:14">
      <c r="A63" s="3" t="s">
        <v>167</v>
      </c>
      <c r="B63" s="3">
        <v>54</v>
      </c>
      <c r="C63" s="3" t="s">
        <v>276</v>
      </c>
      <c r="D63" s="10">
        <v>36859</v>
      </c>
      <c r="E63" s="7"/>
      <c r="F63" s="4" t="s">
        <v>169</v>
      </c>
      <c r="G63" s="8"/>
      <c r="H63" s="3"/>
      <c r="I63" s="8">
        <f t="shared" si="0"/>
        <v>99.999999998120487</v>
      </c>
      <c r="J63" s="3"/>
      <c r="K63" s="15"/>
      <c r="L63" s="8">
        <f t="shared" si="2"/>
        <v>99.999999998120487</v>
      </c>
      <c r="M63" s="3"/>
      <c r="N63" s="15"/>
    </row>
    <row r="64" spans="1:14">
      <c r="A64" s="3" t="s">
        <v>170</v>
      </c>
      <c r="B64" s="3">
        <v>55</v>
      </c>
      <c r="C64" s="3" t="s">
        <v>277</v>
      </c>
      <c r="D64" s="10">
        <v>37062</v>
      </c>
      <c r="E64" s="7"/>
      <c r="F64" s="4" t="s">
        <v>172</v>
      </c>
      <c r="G64" s="8"/>
      <c r="H64" s="3"/>
      <c r="I64" s="8">
        <f t="shared" si="0"/>
        <v>99.999999998860005</v>
      </c>
      <c r="J64" s="3"/>
      <c r="K64" s="15"/>
      <c r="L64" s="8">
        <f t="shared" si="2"/>
        <v>99.999999998860005</v>
      </c>
      <c r="M64" s="3"/>
      <c r="N64" s="15"/>
    </row>
    <row r="65" spans="1:14">
      <c r="A65" s="3" t="s">
        <v>173</v>
      </c>
      <c r="B65" s="3">
        <v>56</v>
      </c>
      <c r="C65" s="3" t="s">
        <v>278</v>
      </c>
      <c r="D65" s="10">
        <v>37209</v>
      </c>
      <c r="E65" s="7"/>
      <c r="F65" s="4" t="s">
        <v>175</v>
      </c>
      <c r="G65" s="8"/>
      <c r="H65" s="3"/>
      <c r="I65" s="8">
        <f t="shared" si="0"/>
        <v>99.999999999308557</v>
      </c>
      <c r="J65" s="3"/>
      <c r="K65" s="15"/>
      <c r="L65" s="8">
        <f t="shared" si="2"/>
        <v>99.999999999308557</v>
      </c>
      <c r="M65" s="3"/>
      <c r="N65" s="15"/>
    </row>
    <row r="66" spans="1:14">
      <c r="A66" s="3" t="s">
        <v>176</v>
      </c>
      <c r="B66" s="3">
        <v>57</v>
      </c>
      <c r="C66" s="3" t="s">
        <v>279</v>
      </c>
      <c r="D66" s="10">
        <v>37257</v>
      </c>
      <c r="E66" s="7"/>
      <c r="F66" s="4" t="s">
        <v>178</v>
      </c>
      <c r="G66" s="8"/>
      <c r="H66" s="3"/>
      <c r="I66" s="8">
        <f t="shared" si="0"/>
        <v>99.999999999580623</v>
      </c>
      <c r="J66" s="3"/>
      <c r="K66" s="15"/>
      <c r="L66" s="8">
        <f t="shared" si="2"/>
        <v>99.999999999580623</v>
      </c>
      <c r="M66" s="3"/>
      <c r="N66" s="15"/>
    </row>
    <row r="67" spans="1:14">
      <c r="A67" s="3" t="s">
        <v>179</v>
      </c>
      <c r="B67" s="3">
        <v>58</v>
      </c>
      <c r="C67" s="3" t="s">
        <v>280</v>
      </c>
      <c r="D67" s="10">
        <v>37412</v>
      </c>
      <c r="E67" s="7"/>
      <c r="F67" s="4" t="s">
        <v>181</v>
      </c>
      <c r="G67" s="8"/>
      <c r="H67" s="3"/>
      <c r="I67" s="8">
        <f t="shared" si="0"/>
        <v>99.999999999745626</v>
      </c>
      <c r="J67" s="3"/>
      <c r="K67" s="15"/>
      <c r="L67" s="8">
        <f t="shared" si="2"/>
        <v>99.999999999745626</v>
      </c>
      <c r="M67" s="3"/>
      <c r="N67" s="15"/>
    </row>
    <row r="68" spans="1:14">
      <c r="A68" s="3" t="s">
        <v>182</v>
      </c>
      <c r="B68" s="3">
        <v>59</v>
      </c>
      <c r="C68" s="3" t="s">
        <v>281</v>
      </c>
      <c r="D68" s="10">
        <v>37607</v>
      </c>
      <c r="E68" s="7"/>
      <c r="F68" s="4" t="s">
        <v>184</v>
      </c>
      <c r="G68" s="8"/>
      <c r="H68" s="3"/>
      <c r="I68" s="8">
        <f t="shared" si="0"/>
        <v>99.999999999845727</v>
      </c>
      <c r="J68" s="3"/>
      <c r="K68" s="15"/>
      <c r="L68" s="8">
        <f t="shared" si="2"/>
        <v>99.999999999845727</v>
      </c>
      <c r="M68" s="3"/>
      <c r="N68" s="15"/>
    </row>
    <row r="69" spans="1:14">
      <c r="A69" s="3" t="s">
        <v>185</v>
      </c>
      <c r="B69" s="3">
        <v>60</v>
      </c>
      <c r="C69" s="3" t="s">
        <v>282</v>
      </c>
      <c r="D69" s="10">
        <v>37776</v>
      </c>
      <c r="E69" s="7"/>
      <c r="F69" s="4" t="s">
        <v>187</v>
      </c>
      <c r="G69" s="8"/>
      <c r="H69" s="3"/>
      <c r="I69" s="8">
        <f t="shared" si="0"/>
        <v>99.999999999906436</v>
      </c>
      <c r="J69" s="3"/>
      <c r="K69" s="15"/>
      <c r="L69" s="8">
        <f t="shared" si="2"/>
        <v>99.999999999906436</v>
      </c>
      <c r="M69" s="3"/>
      <c r="N69" s="15"/>
    </row>
    <row r="70" spans="1:14">
      <c r="A70" s="3" t="s">
        <v>188</v>
      </c>
      <c r="B70" s="3">
        <v>61</v>
      </c>
      <c r="C70" s="3" t="s">
        <v>283</v>
      </c>
      <c r="D70" s="10">
        <v>38133</v>
      </c>
      <c r="E70" s="7"/>
      <c r="F70" s="4" t="s">
        <v>190</v>
      </c>
      <c r="G70" s="8"/>
      <c r="H70" s="3"/>
      <c r="I70" s="8">
        <f t="shared" si="0"/>
        <v>99.999999999943242</v>
      </c>
      <c r="J70" s="3"/>
      <c r="K70" s="16"/>
      <c r="L70" s="8">
        <f t="shared" si="2"/>
        <v>99.999999999943242</v>
      </c>
      <c r="M70" s="3"/>
      <c r="N70" s="16"/>
    </row>
    <row r="71" spans="1:14">
      <c r="A71" s="3" t="s">
        <v>191</v>
      </c>
      <c r="B71" s="3">
        <v>62</v>
      </c>
      <c r="C71" s="3" t="s">
        <v>284</v>
      </c>
      <c r="D71" s="10">
        <v>38175</v>
      </c>
      <c r="E71" s="7"/>
    </row>
    <row r="72" spans="1:14">
      <c r="A72" s="3" t="s">
        <v>193</v>
      </c>
      <c r="B72" s="3">
        <v>63</v>
      </c>
      <c r="C72" s="3" t="s">
        <v>285</v>
      </c>
      <c r="D72" s="10">
        <v>38385</v>
      </c>
      <c r="E72" s="7"/>
    </row>
    <row r="73" spans="1:14">
      <c r="A73" s="3" t="s">
        <v>195</v>
      </c>
      <c r="B73" s="3">
        <v>64</v>
      </c>
      <c r="C73" s="3" t="s">
        <v>286</v>
      </c>
      <c r="D73" s="10">
        <v>38588</v>
      </c>
      <c r="E73" s="7"/>
    </row>
    <row r="74" spans="1:14">
      <c r="A74" s="3" t="s">
        <v>197</v>
      </c>
      <c r="B74" s="3">
        <v>65</v>
      </c>
      <c r="C74" s="3" t="s">
        <v>287</v>
      </c>
      <c r="D74" s="10">
        <v>38616</v>
      </c>
      <c r="E74" s="7"/>
    </row>
    <row r="75" spans="1:14">
      <c r="A75" s="3" t="s">
        <v>198</v>
      </c>
      <c r="B75" s="3">
        <v>66</v>
      </c>
      <c r="C75" s="3" t="s">
        <v>288</v>
      </c>
      <c r="D75" s="10">
        <v>38833</v>
      </c>
      <c r="E75" s="7"/>
    </row>
    <row r="76" spans="1:14">
      <c r="A76" s="3" t="s">
        <v>200</v>
      </c>
      <c r="B76" s="3">
        <v>67</v>
      </c>
      <c r="C76" s="3" t="s">
        <v>289</v>
      </c>
      <c r="D76" s="10">
        <v>38861</v>
      </c>
    </row>
    <row r="77" spans="1:14">
      <c r="A77" s="3" t="s">
        <v>201</v>
      </c>
      <c r="B77" s="3">
        <v>68</v>
      </c>
      <c r="C77" s="3" t="s">
        <v>290</v>
      </c>
      <c r="D77" s="10">
        <v>39225</v>
      </c>
    </row>
    <row r="78" spans="1:14">
      <c r="A78" s="3" t="s">
        <v>202</v>
      </c>
      <c r="B78" s="3">
        <v>69</v>
      </c>
      <c r="C78" s="3" t="s">
        <v>291</v>
      </c>
      <c r="D78" s="10">
        <v>39295</v>
      </c>
    </row>
    <row r="79" spans="1:14">
      <c r="A79" s="3" t="s">
        <v>203</v>
      </c>
      <c r="B79" s="3">
        <v>70</v>
      </c>
      <c r="C79" s="3" t="s">
        <v>292</v>
      </c>
      <c r="D79" s="10">
        <v>39407</v>
      </c>
    </row>
    <row r="80" spans="1:14">
      <c r="A80" s="3" t="s">
        <v>204</v>
      </c>
      <c r="B80" s="3">
        <v>71</v>
      </c>
      <c r="C80" s="3" t="s">
        <v>293</v>
      </c>
      <c r="D80" s="10">
        <v>39526</v>
      </c>
    </row>
    <row r="81" spans="1:14">
      <c r="A81" s="3" t="s">
        <v>205</v>
      </c>
      <c r="B81" s="3">
        <v>72</v>
      </c>
      <c r="C81" s="3" t="s">
        <v>294</v>
      </c>
      <c r="D81" s="10">
        <v>39624</v>
      </c>
    </row>
    <row r="82" spans="1:14">
      <c r="A82" s="3" t="s">
        <v>206</v>
      </c>
      <c r="B82" s="3">
        <v>73</v>
      </c>
      <c r="C82" s="3" t="s">
        <v>295</v>
      </c>
      <c r="D82" s="10">
        <v>39743</v>
      </c>
    </row>
    <row r="83" spans="1:14">
      <c r="A83" s="3" t="s">
        <v>207</v>
      </c>
      <c r="B83" s="3">
        <v>74</v>
      </c>
      <c r="C83" s="3" t="s">
        <v>296</v>
      </c>
      <c r="D83" s="10">
        <v>40289</v>
      </c>
    </row>
    <row r="84" spans="1:14">
      <c r="A84" s="3" t="s">
        <v>208</v>
      </c>
      <c r="B84" s="3">
        <v>75</v>
      </c>
      <c r="C84" s="3" t="s">
        <v>297</v>
      </c>
      <c r="D84" s="10">
        <v>40303</v>
      </c>
    </row>
    <row r="85" spans="1:14">
      <c r="A85" s="3" t="s">
        <v>209</v>
      </c>
      <c r="B85" s="3">
        <v>76</v>
      </c>
      <c r="C85" s="3" t="s">
        <v>298</v>
      </c>
      <c r="D85" s="10">
        <v>40870</v>
      </c>
    </row>
    <row r="86" spans="1:14" s="1" customFormat="1">
      <c r="A86" s="3" t="s">
        <v>210</v>
      </c>
      <c r="B86" s="3">
        <v>77</v>
      </c>
      <c r="C86" s="3" t="s">
        <v>299</v>
      </c>
      <c r="D86" s="10">
        <v>41031</v>
      </c>
      <c r="G86" s="2"/>
      <c r="H86"/>
      <c r="I86"/>
      <c r="J86"/>
      <c r="K86"/>
      <c r="L86"/>
      <c r="M86"/>
      <c r="N86"/>
    </row>
    <row r="87" spans="1:14" s="1" customFormat="1">
      <c r="A87" s="3" t="s">
        <v>211</v>
      </c>
      <c r="B87" s="3">
        <v>78</v>
      </c>
      <c r="C87" s="3" t="s">
        <v>300</v>
      </c>
      <c r="D87" s="10">
        <v>41416</v>
      </c>
      <c r="G87" s="2"/>
      <c r="H87"/>
      <c r="I87"/>
      <c r="J87"/>
      <c r="K87"/>
      <c r="L87"/>
      <c r="M87"/>
      <c r="N87"/>
    </row>
    <row r="88" spans="1:14" s="1" customFormat="1">
      <c r="A88" s="3" t="s">
        <v>212</v>
      </c>
      <c r="B88" s="3">
        <v>79</v>
      </c>
      <c r="C88" s="3" t="s">
        <v>301</v>
      </c>
      <c r="D88" s="10">
        <v>41577</v>
      </c>
      <c r="G88" s="2"/>
      <c r="H88"/>
      <c r="I88"/>
      <c r="J88"/>
      <c r="K88"/>
      <c r="L88"/>
      <c r="M88"/>
      <c r="N88"/>
    </row>
    <row r="89" spans="1:14" s="1" customFormat="1">
      <c r="A89" s="3" t="s">
        <v>213</v>
      </c>
      <c r="B89" s="3">
        <v>80</v>
      </c>
      <c r="C89" s="3" t="s">
        <v>302</v>
      </c>
      <c r="D89" s="10">
        <v>41780</v>
      </c>
      <c r="G89" s="2"/>
      <c r="H89"/>
      <c r="I89"/>
      <c r="J89"/>
      <c r="K89"/>
      <c r="L89"/>
      <c r="M89"/>
      <c r="N89"/>
    </row>
  </sheetData>
  <autoFilter ref="A9:D9"/>
  <mergeCells count="4">
    <mergeCell ref="F7:N7"/>
    <mergeCell ref="A8:D8"/>
    <mergeCell ref="K11:K70"/>
    <mergeCell ref="N11:N70"/>
  </mergeCells>
  <phoneticPr fontId="1"/>
  <pageMargins left="0.7" right="0.7" top="0.75" bottom="0.75" header="0.3" footer="0.3"/>
  <pageSetup paperSize="9" scale="5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9"/>
  <sheetViews>
    <sheetView topLeftCell="B44" workbookViewId="0">
      <selection activeCell="I70" sqref="I70"/>
    </sheetView>
  </sheetViews>
  <sheetFormatPr defaultRowHeight="13.5"/>
  <cols>
    <col min="3" max="3" width="25.625" customWidth="1"/>
    <col min="4" max="4" width="15.625" style="1" bestFit="1" customWidth="1"/>
    <col min="5" max="6" width="11.625" style="1" customWidth="1"/>
    <col min="7" max="7" width="11.625" style="2" customWidth="1"/>
  </cols>
  <sheetData>
    <row r="1" spans="1:14">
      <c r="A1" t="s">
        <v>214</v>
      </c>
    </row>
    <row r="3" spans="1:14">
      <c r="A3" s="3" t="s">
        <v>215</v>
      </c>
      <c r="B3" s="3" t="s">
        <v>3</v>
      </c>
      <c r="C3" s="3" t="s">
        <v>4</v>
      </c>
    </row>
    <row r="4" spans="1:14">
      <c r="A4" s="3" t="s">
        <v>0</v>
      </c>
      <c r="B4" s="3">
        <v>89.817975670279878</v>
      </c>
      <c r="C4" s="3">
        <v>89.817975670279878</v>
      </c>
    </row>
    <row r="5" spans="1:14">
      <c r="A5" s="3" t="s">
        <v>1</v>
      </c>
      <c r="B5" s="3">
        <v>7.9795286285663405</v>
      </c>
      <c r="C5" s="3">
        <v>7.9795286285663405</v>
      </c>
    </row>
    <row r="6" spans="1:14">
      <c r="A6" s="3" t="s">
        <v>2</v>
      </c>
      <c r="B6" s="3">
        <v>0.11808821394404771</v>
      </c>
      <c r="C6" s="3">
        <v>0.11808821394404771</v>
      </c>
    </row>
    <row r="7" spans="1:14">
      <c r="A7" s="5"/>
      <c r="B7" s="5"/>
      <c r="C7" s="5"/>
      <c r="F7" s="12" t="s">
        <v>222</v>
      </c>
      <c r="G7" s="12"/>
      <c r="H7" s="12"/>
      <c r="I7" s="12"/>
      <c r="J7" s="12"/>
      <c r="K7" s="12"/>
      <c r="L7" s="12"/>
      <c r="M7" s="12"/>
      <c r="N7" s="12"/>
    </row>
    <row r="8" spans="1:14">
      <c r="A8" s="13" t="s">
        <v>216</v>
      </c>
      <c r="B8" s="13"/>
      <c r="C8" s="13"/>
      <c r="D8" s="13"/>
      <c r="E8" s="6"/>
      <c r="F8" s="4"/>
      <c r="G8" s="8"/>
      <c r="H8" s="3" t="s">
        <v>3</v>
      </c>
      <c r="I8" s="3"/>
      <c r="J8" s="3"/>
      <c r="K8" s="3"/>
      <c r="L8" s="3" t="s">
        <v>4</v>
      </c>
      <c r="M8" s="3"/>
      <c r="N8" s="3"/>
    </row>
    <row r="9" spans="1:14">
      <c r="A9" s="3" t="s">
        <v>217</v>
      </c>
      <c r="B9" s="3" t="s">
        <v>218</v>
      </c>
      <c r="C9" s="3" t="s">
        <v>219</v>
      </c>
      <c r="D9" s="4" t="s">
        <v>303</v>
      </c>
      <c r="E9" s="7"/>
      <c r="F9" s="4" t="s">
        <v>220</v>
      </c>
      <c r="G9" s="9" t="s">
        <v>221</v>
      </c>
      <c r="H9" s="3" t="s">
        <v>5</v>
      </c>
      <c r="I9" s="3" t="s">
        <v>6</v>
      </c>
      <c r="J9" s="3" t="s">
        <v>7</v>
      </c>
      <c r="K9" s="3" t="s">
        <v>8</v>
      </c>
      <c r="L9" s="3" t="s">
        <v>6</v>
      </c>
      <c r="M9" s="3" t="s">
        <v>7</v>
      </c>
      <c r="N9" s="3" t="s">
        <v>8</v>
      </c>
    </row>
    <row r="10" spans="1:14">
      <c r="A10" s="3" t="s">
        <v>9</v>
      </c>
      <c r="B10" s="3">
        <v>1</v>
      </c>
      <c r="C10" s="3" t="s">
        <v>223</v>
      </c>
      <c r="D10" s="10">
        <v>29312</v>
      </c>
      <c r="E10" s="7"/>
      <c r="F10" s="4" t="s">
        <v>11</v>
      </c>
      <c r="G10" s="8">
        <v>3</v>
      </c>
      <c r="H10" s="3">
        <f>G10</f>
        <v>3</v>
      </c>
      <c r="I10" s="8">
        <f>$B$4/(1+$B$5*EXP(-$B$6*B10))</f>
        <v>11.101316313990887</v>
      </c>
      <c r="J10" s="3">
        <f>(H10-I10)^2</f>
        <v>65.631326019334892</v>
      </c>
      <c r="K10" s="3">
        <f>SUM(J10:J44)</f>
        <v>159.14737033135111</v>
      </c>
      <c r="L10" s="8">
        <f>$C$4/(1+$C$5*EXP(-$C$6*B10))</f>
        <v>11.101316313990887</v>
      </c>
      <c r="M10" s="3">
        <f>(H10-L10)^2</f>
        <v>65.631326019334892</v>
      </c>
      <c r="N10" s="3">
        <f>SUM(M10:M44)</f>
        <v>159.14737033135111</v>
      </c>
    </row>
    <row r="11" spans="1:14">
      <c r="A11" s="3" t="s">
        <v>12</v>
      </c>
      <c r="B11" s="3">
        <v>2</v>
      </c>
      <c r="C11" s="3" t="s">
        <v>224</v>
      </c>
      <c r="D11" s="10">
        <v>29403</v>
      </c>
      <c r="E11" s="7"/>
      <c r="F11" s="4" t="s">
        <v>14</v>
      </c>
      <c r="G11" s="8">
        <v>4</v>
      </c>
      <c r="H11" s="3">
        <f>H10+G11</f>
        <v>7</v>
      </c>
      <c r="I11" s="8">
        <f t="shared" ref="I11:I70" si="0">$B$4/(1+$B$5*EXP(-$B$6*B11))</f>
        <v>12.302204796636364</v>
      </c>
      <c r="J11" s="3">
        <f t="shared" ref="J11:J44" si="1">(H11-I11)^2</f>
        <v>28.113375705473661</v>
      </c>
      <c r="K11" s="14"/>
      <c r="L11" s="8">
        <f t="shared" ref="L11:L70" si="2">$C$4/(1+$C$5*EXP(-$C$6*B11))</f>
        <v>12.302204796636364</v>
      </c>
      <c r="M11" s="3">
        <f t="shared" ref="M11:M44" si="3">(H11-L11)^2</f>
        <v>28.113375705473661</v>
      </c>
      <c r="N11" s="14"/>
    </row>
    <row r="12" spans="1:14">
      <c r="A12" s="3" t="s">
        <v>15</v>
      </c>
      <c r="B12" s="3">
        <v>3</v>
      </c>
      <c r="C12" s="3" t="s">
        <v>225</v>
      </c>
      <c r="D12" s="10">
        <v>29495</v>
      </c>
      <c r="E12" s="7"/>
      <c r="F12" s="4" t="s">
        <v>17</v>
      </c>
      <c r="G12" s="8">
        <v>4</v>
      </c>
      <c r="H12" s="3">
        <f t="shared" ref="H12:H44" si="4">H11+G12</f>
        <v>11</v>
      </c>
      <c r="I12" s="8">
        <f t="shared" si="0"/>
        <v>13.610538239371353</v>
      </c>
      <c r="J12" s="3">
        <f t="shared" si="1"/>
        <v>6.8149098992200834</v>
      </c>
      <c r="K12" s="15"/>
      <c r="L12" s="8">
        <f t="shared" si="2"/>
        <v>13.610538239371353</v>
      </c>
      <c r="M12" s="3">
        <f t="shared" si="3"/>
        <v>6.8149098992200834</v>
      </c>
      <c r="N12" s="15"/>
    </row>
    <row r="13" spans="1:14">
      <c r="A13" s="3" t="s">
        <v>18</v>
      </c>
      <c r="B13" s="3">
        <v>4</v>
      </c>
      <c r="C13" s="3" t="s">
        <v>226</v>
      </c>
      <c r="D13" s="10">
        <v>29607</v>
      </c>
      <c r="E13" s="7"/>
      <c r="F13" s="4" t="s">
        <v>20</v>
      </c>
      <c r="G13" s="8">
        <v>4</v>
      </c>
      <c r="H13" s="3">
        <f t="shared" si="4"/>
        <v>15</v>
      </c>
      <c r="I13" s="8">
        <f t="shared" si="0"/>
        <v>15.031031636559621</v>
      </c>
      <c r="J13" s="3">
        <f t="shared" si="1"/>
        <v>9.6296246756843703E-4</v>
      </c>
      <c r="K13" s="15"/>
      <c r="L13" s="8">
        <f t="shared" si="2"/>
        <v>15.031031636559621</v>
      </c>
      <c r="M13" s="3">
        <f t="shared" si="3"/>
        <v>9.6296246756843703E-4</v>
      </c>
      <c r="N13" s="15"/>
    </row>
    <row r="14" spans="1:14">
      <c r="A14" s="3" t="s">
        <v>21</v>
      </c>
      <c r="B14" s="3">
        <v>5</v>
      </c>
      <c r="C14" s="3" t="s">
        <v>227</v>
      </c>
      <c r="D14" s="10">
        <v>29697</v>
      </c>
      <c r="E14" s="7"/>
      <c r="F14" s="4" t="s">
        <v>23</v>
      </c>
      <c r="G14" s="8">
        <v>4</v>
      </c>
      <c r="H14" s="3">
        <f t="shared" si="4"/>
        <v>19</v>
      </c>
      <c r="I14" s="8">
        <f t="shared" si="0"/>
        <v>16.567547638873609</v>
      </c>
      <c r="J14" s="3">
        <f t="shared" si="1"/>
        <v>5.9168244891493531</v>
      </c>
      <c r="K14" s="15"/>
      <c r="L14" s="8">
        <f t="shared" si="2"/>
        <v>16.567547638873609</v>
      </c>
      <c r="M14" s="3">
        <f t="shared" si="3"/>
        <v>5.9168244891493531</v>
      </c>
      <c r="N14" s="15"/>
    </row>
    <row r="15" spans="1:14">
      <c r="A15" s="3" t="s">
        <v>24</v>
      </c>
      <c r="B15" s="3">
        <v>6</v>
      </c>
      <c r="C15" s="3" t="s">
        <v>228</v>
      </c>
      <c r="D15" s="10">
        <v>29788</v>
      </c>
      <c r="E15" s="7"/>
      <c r="F15" s="4" t="s">
        <v>26</v>
      </c>
      <c r="G15" s="8">
        <v>3</v>
      </c>
      <c r="H15" s="3">
        <f t="shared" si="4"/>
        <v>22</v>
      </c>
      <c r="I15" s="8">
        <f t="shared" si="0"/>
        <v>18.222859243471387</v>
      </c>
      <c r="J15" s="3">
        <f t="shared" si="1"/>
        <v>14.266792294629544</v>
      </c>
      <c r="K15" s="15"/>
      <c r="L15" s="8">
        <f t="shared" si="2"/>
        <v>18.222859243471387</v>
      </c>
      <c r="M15" s="3">
        <f t="shared" si="3"/>
        <v>14.266792294629544</v>
      </c>
      <c r="N15" s="15"/>
    </row>
    <row r="16" spans="1:14">
      <c r="A16" s="3" t="s">
        <v>27</v>
      </c>
      <c r="B16" s="3">
        <v>7</v>
      </c>
      <c r="C16" s="3" t="s">
        <v>229</v>
      </c>
      <c r="D16" s="10">
        <v>29866</v>
      </c>
      <c r="E16" s="7"/>
      <c r="F16" s="4" t="s">
        <v>29</v>
      </c>
      <c r="G16" s="8">
        <v>0</v>
      </c>
      <c r="H16" s="3">
        <f t="shared" si="4"/>
        <v>22</v>
      </c>
      <c r="I16" s="8">
        <f t="shared" si="0"/>
        <v>19.998404831854206</v>
      </c>
      <c r="J16" s="3">
        <f t="shared" si="1"/>
        <v>4.0063832171445899</v>
      </c>
      <c r="K16" s="15"/>
      <c r="L16" s="8">
        <f t="shared" si="2"/>
        <v>19.998404831854206</v>
      </c>
      <c r="M16" s="3">
        <f t="shared" si="3"/>
        <v>4.0063832171445899</v>
      </c>
      <c r="N16" s="15"/>
    </row>
    <row r="17" spans="1:14">
      <c r="A17" s="3" t="s">
        <v>30</v>
      </c>
      <c r="B17" s="3">
        <v>8</v>
      </c>
      <c r="C17" s="3" t="s">
        <v>230</v>
      </c>
      <c r="D17" s="10">
        <v>29972</v>
      </c>
      <c r="E17" s="7"/>
      <c r="F17" s="4" t="s">
        <v>32</v>
      </c>
      <c r="G17" s="8">
        <v>2</v>
      </c>
      <c r="H17" s="3">
        <f t="shared" si="4"/>
        <v>24</v>
      </c>
      <c r="I17" s="8">
        <f t="shared" si="0"/>
        <v>21.894046677031231</v>
      </c>
      <c r="J17" s="3">
        <f t="shared" si="1"/>
        <v>4.4350393985232026</v>
      </c>
      <c r="K17" s="15"/>
      <c r="L17" s="8">
        <f t="shared" si="2"/>
        <v>21.894046677031231</v>
      </c>
      <c r="M17" s="3">
        <f t="shared" si="3"/>
        <v>4.4350393985232026</v>
      </c>
      <c r="N17" s="15"/>
    </row>
    <row r="18" spans="1:14">
      <c r="A18" s="3" t="s">
        <v>33</v>
      </c>
      <c r="B18" s="3">
        <v>9</v>
      </c>
      <c r="C18" s="3" t="s">
        <v>231</v>
      </c>
      <c r="D18" s="10">
        <v>30062</v>
      </c>
      <c r="E18" s="7"/>
      <c r="F18" s="4" t="s">
        <v>35</v>
      </c>
      <c r="G18" s="8">
        <v>2</v>
      </c>
      <c r="H18" s="3">
        <f t="shared" si="4"/>
        <v>26</v>
      </c>
      <c r="I18" s="8">
        <f t="shared" si="0"/>
        <v>23.90784666220469</v>
      </c>
      <c r="J18" s="3">
        <f t="shared" si="1"/>
        <v>4.377105588848055</v>
      </c>
      <c r="K18" s="15"/>
      <c r="L18" s="8">
        <f t="shared" si="2"/>
        <v>23.90784666220469</v>
      </c>
      <c r="M18" s="3">
        <f t="shared" si="3"/>
        <v>4.377105588848055</v>
      </c>
      <c r="N18" s="15"/>
    </row>
    <row r="19" spans="1:14">
      <c r="A19" s="3" t="s">
        <v>36</v>
      </c>
      <c r="B19" s="3">
        <v>10</v>
      </c>
      <c r="C19" s="3" t="s">
        <v>232</v>
      </c>
      <c r="D19" s="10">
        <v>30153</v>
      </c>
      <c r="E19" s="7"/>
      <c r="F19" s="4" t="s">
        <v>38</v>
      </c>
      <c r="G19" s="8">
        <v>1</v>
      </c>
      <c r="H19" s="3">
        <f t="shared" si="4"/>
        <v>27</v>
      </c>
      <c r="I19" s="8">
        <f t="shared" si="0"/>
        <v>26.035875025926217</v>
      </c>
      <c r="J19" s="3">
        <f t="shared" si="1"/>
        <v>0.92953696563277355</v>
      </c>
      <c r="K19" s="15"/>
      <c r="L19" s="8">
        <f t="shared" si="2"/>
        <v>26.035875025926217</v>
      </c>
      <c r="M19" s="3">
        <f t="shared" si="3"/>
        <v>0.92953696563277355</v>
      </c>
      <c r="N19" s="15"/>
    </row>
    <row r="20" spans="1:14">
      <c r="A20" s="3" t="s">
        <v>39</v>
      </c>
      <c r="B20" s="3">
        <v>11</v>
      </c>
      <c r="C20" s="3" t="s">
        <v>233</v>
      </c>
      <c r="D20" s="10">
        <v>30245</v>
      </c>
      <c r="E20" s="7"/>
      <c r="F20" s="4" t="s">
        <v>41</v>
      </c>
      <c r="G20" s="8">
        <v>4</v>
      </c>
      <c r="H20" s="3">
        <f t="shared" si="4"/>
        <v>31</v>
      </c>
      <c r="I20" s="8">
        <f t="shared" si="0"/>
        <v>28.272069056149185</v>
      </c>
      <c r="J20" s="3">
        <f t="shared" si="1"/>
        <v>7.4416072344187985</v>
      </c>
      <c r="K20" s="15"/>
      <c r="L20" s="8">
        <f t="shared" si="2"/>
        <v>28.272069056149185</v>
      </c>
      <c r="M20" s="3">
        <f t="shared" si="3"/>
        <v>7.4416072344187985</v>
      </c>
      <c r="N20" s="15"/>
    </row>
    <row r="21" spans="1:14">
      <c r="A21" s="3" t="s">
        <v>42</v>
      </c>
      <c r="B21" s="3">
        <v>12</v>
      </c>
      <c r="C21" s="3" t="s">
        <v>234</v>
      </c>
      <c r="D21" s="10">
        <v>30350</v>
      </c>
      <c r="E21" s="7"/>
      <c r="F21" s="4" t="s">
        <v>44</v>
      </c>
      <c r="G21" s="8">
        <v>0</v>
      </c>
      <c r="H21" s="3">
        <f t="shared" si="4"/>
        <v>31</v>
      </c>
      <c r="I21" s="8">
        <f t="shared" si="0"/>
        <v>30.608158386297319</v>
      </c>
      <c r="J21" s="3">
        <f t="shared" si="1"/>
        <v>0.15353985022912109</v>
      </c>
      <c r="K21" s="15"/>
      <c r="L21" s="8">
        <f t="shared" si="2"/>
        <v>30.608158386297319</v>
      </c>
      <c r="M21" s="3">
        <f t="shared" si="3"/>
        <v>0.15353985022912109</v>
      </c>
      <c r="N21" s="15"/>
    </row>
    <row r="22" spans="1:14">
      <c r="A22" s="3" t="s">
        <v>45</v>
      </c>
      <c r="B22" s="3">
        <v>13</v>
      </c>
      <c r="C22" s="3" t="s">
        <v>235</v>
      </c>
      <c r="D22" s="10">
        <v>30433</v>
      </c>
      <c r="E22" s="7"/>
      <c r="F22" s="4" t="s">
        <v>47</v>
      </c>
      <c r="G22" s="8">
        <v>2</v>
      </c>
      <c r="H22" s="3">
        <f t="shared" si="4"/>
        <v>33</v>
      </c>
      <c r="I22" s="8">
        <f t="shared" si="0"/>
        <v>33.033671571364778</v>
      </c>
      <c r="J22" s="3">
        <f t="shared" si="1"/>
        <v>1.1337747181733189E-3</v>
      </c>
      <c r="K22" s="15"/>
      <c r="L22" s="8">
        <f t="shared" si="2"/>
        <v>33.033671571364778</v>
      </c>
      <c r="M22" s="3">
        <f t="shared" si="3"/>
        <v>1.1337747181733189E-3</v>
      </c>
      <c r="N22" s="15"/>
    </row>
    <row r="23" spans="1:14">
      <c r="A23" s="3" t="s">
        <v>48</v>
      </c>
      <c r="B23" s="3">
        <v>14</v>
      </c>
      <c r="C23" s="3" t="s">
        <v>236</v>
      </c>
      <c r="D23" s="10">
        <v>30529</v>
      </c>
      <c r="E23" s="7"/>
      <c r="F23" s="4" t="s">
        <v>50</v>
      </c>
      <c r="G23" s="8">
        <v>3</v>
      </c>
      <c r="H23" s="3">
        <f t="shared" si="4"/>
        <v>36</v>
      </c>
      <c r="I23" s="8">
        <f t="shared" si="0"/>
        <v>35.536034781234122</v>
      </c>
      <c r="J23" s="3">
        <f t="shared" si="1"/>
        <v>0.21526372422446927</v>
      </c>
      <c r="K23" s="15"/>
      <c r="L23" s="8">
        <f t="shared" si="2"/>
        <v>35.536034781234122</v>
      </c>
      <c r="M23" s="3">
        <f t="shared" si="3"/>
        <v>0.21526372422446927</v>
      </c>
      <c r="N23" s="15"/>
    </row>
    <row r="24" spans="1:14">
      <c r="A24" s="3" t="s">
        <v>51</v>
      </c>
      <c r="B24" s="3">
        <v>15</v>
      </c>
      <c r="C24" s="3" t="s">
        <v>237</v>
      </c>
      <c r="D24" s="10">
        <v>30617</v>
      </c>
      <c r="E24" s="7"/>
      <c r="F24" s="4" t="s">
        <v>53</v>
      </c>
      <c r="G24" s="8">
        <v>2</v>
      </c>
      <c r="H24" s="3">
        <f t="shared" si="4"/>
        <v>38</v>
      </c>
      <c r="I24" s="8">
        <f t="shared" si="0"/>
        <v>38.100767829353508</v>
      </c>
      <c r="J24" s="3">
        <f t="shared" si="1"/>
        <v>1.0154155432617693E-2</v>
      </c>
      <c r="K24" s="15"/>
      <c r="L24" s="8">
        <f t="shared" si="2"/>
        <v>38.100767829353508</v>
      </c>
      <c r="M24" s="3">
        <f t="shared" si="3"/>
        <v>1.0154155432617693E-2</v>
      </c>
      <c r="N24" s="15"/>
    </row>
    <row r="25" spans="1:14">
      <c r="A25" s="3" t="s">
        <v>54</v>
      </c>
      <c r="B25" s="3">
        <v>16</v>
      </c>
      <c r="C25" s="3" t="s">
        <v>238</v>
      </c>
      <c r="D25" s="10">
        <v>30713</v>
      </c>
      <c r="E25" s="7"/>
      <c r="F25" s="4" t="s">
        <v>56</v>
      </c>
      <c r="G25" s="8">
        <v>1</v>
      </c>
      <c r="H25" s="3">
        <f t="shared" si="4"/>
        <v>39</v>
      </c>
      <c r="I25" s="8">
        <f t="shared" si="0"/>
        <v>40.711775739760867</v>
      </c>
      <c r="J25" s="3">
        <f t="shared" si="1"/>
        <v>2.9301761832338635</v>
      </c>
      <c r="K25" s="15"/>
      <c r="L25" s="8">
        <f t="shared" si="2"/>
        <v>40.711775739760867</v>
      </c>
      <c r="M25" s="3">
        <f t="shared" si="3"/>
        <v>2.9301761832338635</v>
      </c>
      <c r="N25" s="15"/>
    </row>
    <row r="26" spans="1:14">
      <c r="A26" s="3" t="s">
        <v>57</v>
      </c>
      <c r="B26" s="3">
        <v>17</v>
      </c>
      <c r="C26" s="3" t="s">
        <v>239</v>
      </c>
      <c r="D26" s="10">
        <v>30812</v>
      </c>
      <c r="E26" s="7"/>
      <c r="F26" s="4" t="s">
        <v>59</v>
      </c>
      <c r="G26" s="8">
        <v>5</v>
      </c>
      <c r="H26" s="3">
        <f t="shared" si="4"/>
        <v>44</v>
      </c>
      <c r="I26" s="8">
        <f t="shared" si="0"/>
        <v>43.351726315441432</v>
      </c>
      <c r="J26" s="3">
        <f t="shared" si="1"/>
        <v>0.42025877009114138</v>
      </c>
      <c r="K26" s="15"/>
      <c r="L26" s="8">
        <f t="shared" si="2"/>
        <v>43.351726315441432</v>
      </c>
      <c r="M26" s="3">
        <f t="shared" si="3"/>
        <v>0.42025877009114138</v>
      </c>
      <c r="N26" s="15"/>
    </row>
    <row r="27" spans="1:14">
      <c r="A27" s="3" t="s">
        <v>60</v>
      </c>
      <c r="B27" s="3">
        <v>18</v>
      </c>
      <c r="C27" s="3" t="s">
        <v>240</v>
      </c>
      <c r="D27" s="10">
        <v>30895</v>
      </c>
      <c r="E27" s="7"/>
      <c r="F27" s="4" t="s">
        <v>62</v>
      </c>
      <c r="G27" s="8">
        <v>2</v>
      </c>
      <c r="H27" s="3">
        <f t="shared" si="4"/>
        <v>46</v>
      </c>
      <c r="I27" s="8">
        <f t="shared" si="0"/>
        <v>46.002496596174964</v>
      </c>
      <c r="J27" s="3">
        <f t="shared" si="1"/>
        <v>6.232992460846565E-6</v>
      </c>
      <c r="K27" s="15"/>
      <c r="L27" s="8">
        <f t="shared" si="2"/>
        <v>46.002496596174964</v>
      </c>
      <c r="M27" s="3">
        <f t="shared" si="3"/>
        <v>6.232992460846565E-6</v>
      </c>
      <c r="N27" s="15"/>
    </row>
    <row r="28" spans="1:14">
      <c r="A28" s="3" t="s">
        <v>63</v>
      </c>
      <c r="B28" s="3">
        <v>19</v>
      </c>
      <c r="C28" s="3" t="s">
        <v>241</v>
      </c>
      <c r="D28" s="10">
        <v>30987</v>
      </c>
      <c r="E28" s="7"/>
      <c r="F28" s="4" t="s">
        <v>65</v>
      </c>
      <c r="G28" s="8">
        <v>2</v>
      </c>
      <c r="H28" s="3">
        <f t="shared" si="4"/>
        <v>48</v>
      </c>
      <c r="I28" s="8">
        <f t="shared" si="0"/>
        <v>48.645664661564425</v>
      </c>
      <c r="J28" s="3">
        <f t="shared" si="1"/>
        <v>0.41688285519310292</v>
      </c>
      <c r="K28" s="15"/>
      <c r="L28" s="8">
        <f t="shared" si="2"/>
        <v>48.645664661564425</v>
      </c>
      <c r="M28" s="3">
        <f t="shared" si="3"/>
        <v>0.41688285519310292</v>
      </c>
      <c r="N28" s="15"/>
    </row>
    <row r="29" spans="1:14">
      <c r="A29" s="3" t="s">
        <v>66</v>
      </c>
      <c r="B29" s="3">
        <v>20</v>
      </c>
      <c r="C29" s="3" t="s">
        <v>242</v>
      </c>
      <c r="D29" s="10">
        <v>31077</v>
      </c>
      <c r="E29" s="7"/>
      <c r="F29" s="4" t="s">
        <v>68</v>
      </c>
      <c r="G29" s="8">
        <v>1</v>
      </c>
      <c r="H29" s="3">
        <f t="shared" si="4"/>
        <v>49</v>
      </c>
      <c r="I29" s="8">
        <f t="shared" si="0"/>
        <v>51.263018838956789</v>
      </c>
      <c r="J29" s="3">
        <f t="shared" si="1"/>
        <v>5.1212542654733335</v>
      </c>
      <c r="K29" s="15"/>
      <c r="L29" s="8">
        <f t="shared" si="2"/>
        <v>51.263018838956789</v>
      </c>
      <c r="M29" s="3">
        <f t="shared" si="3"/>
        <v>5.1212542654733335</v>
      </c>
      <c r="N29" s="15"/>
    </row>
    <row r="30" spans="1:14">
      <c r="A30" s="3" t="s">
        <v>69</v>
      </c>
      <c r="B30" s="3">
        <v>21</v>
      </c>
      <c r="C30" s="3" t="s">
        <v>243</v>
      </c>
      <c r="D30" s="10">
        <v>31176</v>
      </c>
      <c r="E30" s="7"/>
      <c r="F30" s="4" t="s">
        <v>71</v>
      </c>
      <c r="G30" s="8">
        <v>5</v>
      </c>
      <c r="H30" s="3">
        <f t="shared" si="4"/>
        <v>54</v>
      </c>
      <c r="I30" s="8">
        <f t="shared" si="0"/>
        <v>53.837054656289851</v>
      </c>
      <c r="J30" s="3">
        <f t="shared" si="1"/>
        <v>2.6551185036818564E-2</v>
      </c>
      <c r="K30" s="15"/>
      <c r="L30" s="8">
        <f t="shared" si="2"/>
        <v>53.837054656289851</v>
      </c>
      <c r="M30" s="3">
        <f t="shared" si="3"/>
        <v>2.6551185036818564E-2</v>
      </c>
      <c r="N30" s="15"/>
    </row>
    <row r="31" spans="1:14">
      <c r="A31" s="3" t="s">
        <v>72</v>
      </c>
      <c r="B31" s="3">
        <v>22</v>
      </c>
      <c r="C31" s="3" t="s">
        <v>244</v>
      </c>
      <c r="D31" s="10">
        <v>31222</v>
      </c>
      <c r="E31" s="7"/>
      <c r="F31" s="4" t="s">
        <v>74</v>
      </c>
      <c r="G31" s="8">
        <v>2</v>
      </c>
      <c r="H31" s="3">
        <f t="shared" si="4"/>
        <v>56</v>
      </c>
      <c r="I31" s="8">
        <f t="shared" si="0"/>
        <v>56.351431092585706</v>
      </c>
      <c r="J31" s="3">
        <f t="shared" si="1"/>
        <v>0.12350381283598309</v>
      </c>
      <c r="K31" s="15"/>
      <c r="L31" s="8">
        <f t="shared" si="2"/>
        <v>56.351431092585706</v>
      </c>
      <c r="M31" s="3">
        <f t="shared" si="3"/>
        <v>0.12350381283598309</v>
      </c>
      <c r="N31" s="15"/>
    </row>
    <row r="32" spans="1:14">
      <c r="A32" s="3" t="s">
        <v>75</v>
      </c>
      <c r="B32" s="3">
        <v>23</v>
      </c>
      <c r="C32" s="3" t="s">
        <v>245</v>
      </c>
      <c r="D32" s="10">
        <v>31889</v>
      </c>
      <c r="E32" s="7"/>
      <c r="F32" s="4" t="s">
        <v>77</v>
      </c>
      <c r="G32" s="8">
        <v>3</v>
      </c>
      <c r="H32" s="3">
        <f t="shared" si="4"/>
        <v>59</v>
      </c>
      <c r="I32" s="8">
        <f t="shared" si="0"/>
        <v>58.791361642968141</v>
      </c>
      <c r="J32" s="3">
        <f t="shared" si="1"/>
        <v>4.3529964024953405E-2</v>
      </c>
      <c r="K32" s="15"/>
      <c r="L32" s="8">
        <f t="shared" si="2"/>
        <v>58.791361642968141</v>
      </c>
      <c r="M32" s="3">
        <f t="shared" si="3"/>
        <v>4.3529964024953405E-2</v>
      </c>
      <c r="N32" s="15"/>
    </row>
    <row r="33" spans="1:14">
      <c r="A33" s="3" t="s">
        <v>78</v>
      </c>
      <c r="B33" s="3">
        <v>24</v>
      </c>
      <c r="C33" s="3" t="s">
        <v>246</v>
      </c>
      <c r="D33" s="10">
        <v>32087</v>
      </c>
      <c r="E33" s="7"/>
      <c r="F33" s="4" t="s">
        <v>80</v>
      </c>
      <c r="G33" s="8">
        <v>1</v>
      </c>
      <c r="H33" s="3">
        <f t="shared" si="4"/>
        <v>60</v>
      </c>
      <c r="I33" s="8">
        <f t="shared" si="0"/>
        <v>61.143921850514737</v>
      </c>
      <c r="J33" s="3">
        <f t="shared" si="1"/>
        <v>1.3085572000850594</v>
      </c>
      <c r="K33" s="15"/>
      <c r="L33" s="8">
        <f t="shared" si="2"/>
        <v>61.143921850514737</v>
      </c>
      <c r="M33" s="3">
        <f t="shared" si="3"/>
        <v>1.3085572000850594</v>
      </c>
      <c r="N33" s="15"/>
    </row>
    <row r="34" spans="1:14">
      <c r="A34" s="3" t="s">
        <v>81</v>
      </c>
      <c r="B34" s="3">
        <v>25</v>
      </c>
      <c r="C34" s="3" t="s">
        <v>247</v>
      </c>
      <c r="D34" s="10">
        <v>32247</v>
      </c>
      <c r="E34" s="7"/>
      <c r="F34" s="4" t="s">
        <v>83</v>
      </c>
      <c r="G34" s="8">
        <v>2</v>
      </c>
      <c r="H34" s="3">
        <f t="shared" si="4"/>
        <v>62</v>
      </c>
      <c r="I34" s="8">
        <f t="shared" si="0"/>
        <v>63.398262402636313</v>
      </c>
      <c r="J34" s="3">
        <f t="shared" si="1"/>
        <v>1.9551377466262736</v>
      </c>
      <c r="K34" s="15"/>
      <c r="L34" s="8">
        <f t="shared" si="2"/>
        <v>63.398262402636313</v>
      </c>
      <c r="M34" s="3">
        <f t="shared" si="3"/>
        <v>1.9551377466262736</v>
      </c>
      <c r="N34" s="15"/>
    </row>
    <row r="35" spans="1:14">
      <c r="A35" s="3" t="s">
        <v>84</v>
      </c>
      <c r="B35" s="3">
        <v>26</v>
      </c>
      <c r="C35" s="3" t="s">
        <v>248</v>
      </c>
      <c r="D35" s="10">
        <v>32393</v>
      </c>
      <c r="E35" s="7"/>
      <c r="F35" s="4" t="s">
        <v>86</v>
      </c>
      <c r="G35" s="8">
        <v>3</v>
      </c>
      <c r="H35" s="3">
        <f t="shared" si="4"/>
        <v>65</v>
      </c>
      <c r="I35" s="8">
        <f t="shared" si="0"/>
        <v>65.545724669489573</v>
      </c>
      <c r="J35" s="3">
        <f t="shared" si="1"/>
        <v>0.29781541488950369</v>
      </c>
      <c r="K35" s="15"/>
      <c r="L35" s="8">
        <f t="shared" si="2"/>
        <v>65.545724669489573</v>
      </c>
      <c r="M35" s="3">
        <f t="shared" si="3"/>
        <v>0.29781541488950369</v>
      </c>
      <c r="N35" s="15"/>
    </row>
    <row r="36" spans="1:14">
      <c r="A36" s="3" t="s">
        <v>87</v>
      </c>
      <c r="B36" s="3">
        <v>27</v>
      </c>
      <c r="C36" s="3" t="s">
        <v>249</v>
      </c>
      <c r="D36" s="10">
        <v>32827</v>
      </c>
      <c r="E36" s="7"/>
      <c r="F36" s="4" t="s">
        <v>89</v>
      </c>
      <c r="G36" s="8">
        <v>2</v>
      </c>
      <c r="H36" s="3">
        <f t="shared" si="4"/>
        <v>67</v>
      </c>
      <c r="I36" s="8">
        <f t="shared" si="0"/>
        <v>67.579862759904202</v>
      </c>
      <c r="J36" s="3">
        <f t="shared" si="1"/>
        <v>0.33624082032371833</v>
      </c>
      <c r="K36" s="15"/>
      <c r="L36" s="8">
        <f t="shared" si="2"/>
        <v>67.579862759904202</v>
      </c>
      <c r="M36" s="3">
        <f t="shared" si="3"/>
        <v>0.33624082032371833</v>
      </c>
      <c r="N36" s="15"/>
    </row>
    <row r="37" spans="1:14">
      <c r="A37" s="3" t="s">
        <v>90</v>
      </c>
      <c r="B37" s="3">
        <v>28</v>
      </c>
      <c r="C37" s="3" t="s">
        <v>250</v>
      </c>
      <c r="D37" s="10">
        <v>32993</v>
      </c>
      <c r="E37" s="7"/>
      <c r="F37" s="4" t="s">
        <v>92</v>
      </c>
      <c r="G37" s="8">
        <v>3</v>
      </c>
      <c r="H37" s="3">
        <f t="shared" si="4"/>
        <v>70</v>
      </c>
      <c r="I37" s="8">
        <f t="shared" si="0"/>
        <v>69.496382069922063</v>
      </c>
      <c r="J37" s="3">
        <f t="shared" si="1"/>
        <v>0.25363101949598549</v>
      </c>
      <c r="K37" s="15"/>
      <c r="L37" s="8">
        <f t="shared" si="2"/>
        <v>69.496382069922063</v>
      </c>
      <c r="M37" s="3">
        <f t="shared" si="3"/>
        <v>0.25363101949598549</v>
      </c>
      <c r="N37" s="15"/>
    </row>
    <row r="38" spans="1:14">
      <c r="A38" s="3" t="s">
        <v>93</v>
      </c>
      <c r="B38" s="3">
        <v>29</v>
      </c>
      <c r="C38" s="3" t="s">
        <v>251</v>
      </c>
      <c r="D38" s="10">
        <v>33008</v>
      </c>
      <c r="E38" s="7"/>
      <c r="F38" s="4" t="s">
        <v>95</v>
      </c>
      <c r="G38" s="8">
        <v>3</v>
      </c>
      <c r="H38" s="3">
        <f t="shared" si="4"/>
        <v>73</v>
      </c>
      <c r="I38" s="8">
        <f t="shared" si="0"/>
        <v>71.293008465436955</v>
      </c>
      <c r="J38" s="3">
        <f t="shared" si="1"/>
        <v>2.9138200990698988</v>
      </c>
      <c r="K38" s="15"/>
      <c r="L38" s="8">
        <f t="shared" si="2"/>
        <v>71.293008465436955</v>
      </c>
      <c r="M38" s="3">
        <f t="shared" si="3"/>
        <v>2.9138200990698988</v>
      </c>
      <c r="N38" s="15"/>
    </row>
    <row r="39" spans="1:14">
      <c r="A39" s="3" t="s">
        <v>96</v>
      </c>
      <c r="B39" s="3">
        <v>30</v>
      </c>
      <c r="C39" s="3" t="s">
        <v>252</v>
      </c>
      <c r="D39" s="10">
        <v>33147</v>
      </c>
      <c r="E39" s="7"/>
      <c r="F39" s="4" t="s">
        <v>98</v>
      </c>
      <c r="G39" s="8">
        <v>0</v>
      </c>
      <c r="H39" s="3">
        <f t="shared" si="4"/>
        <v>73</v>
      </c>
      <c r="I39" s="8">
        <f t="shared" si="0"/>
        <v>72.9693045366718</v>
      </c>
      <c r="J39" s="3">
        <f t="shared" si="1"/>
        <v>9.4221146893289499E-4</v>
      </c>
      <c r="K39" s="15"/>
      <c r="L39" s="8">
        <f t="shared" si="2"/>
        <v>72.9693045366718</v>
      </c>
      <c r="M39" s="3">
        <f t="shared" si="3"/>
        <v>9.4221146893289499E-4</v>
      </c>
      <c r="N39" s="15"/>
    </row>
    <row r="40" spans="1:14">
      <c r="A40" s="3" t="s">
        <v>99</v>
      </c>
      <c r="B40" s="3">
        <v>31</v>
      </c>
      <c r="C40" s="3" t="s">
        <v>253</v>
      </c>
      <c r="D40" s="10">
        <v>33198</v>
      </c>
      <c r="E40" s="7"/>
      <c r="F40" s="4" t="s">
        <v>101</v>
      </c>
      <c r="G40" s="8">
        <v>2</v>
      </c>
      <c r="H40" s="3">
        <f t="shared" si="4"/>
        <v>75</v>
      </c>
      <c r="I40" s="8">
        <f t="shared" si="0"/>
        <v>74.526449910031772</v>
      </c>
      <c r="J40" s="3">
        <f t="shared" si="1"/>
        <v>0.22424968770891673</v>
      </c>
      <c r="K40" s="15"/>
      <c r="L40" s="8">
        <f t="shared" si="2"/>
        <v>74.526449910031772</v>
      </c>
      <c r="M40" s="3">
        <f t="shared" si="3"/>
        <v>0.22424968770891673</v>
      </c>
      <c r="N40" s="15"/>
    </row>
    <row r="41" spans="1:14">
      <c r="A41" s="3" t="s">
        <v>102</v>
      </c>
      <c r="B41" s="3">
        <v>32</v>
      </c>
      <c r="C41" s="3" t="s">
        <v>254</v>
      </c>
      <c r="D41" s="10">
        <v>33639</v>
      </c>
      <c r="E41" s="7"/>
      <c r="F41" s="4" t="s">
        <v>104</v>
      </c>
      <c r="G41" s="8">
        <v>1</v>
      </c>
      <c r="H41" s="3">
        <f t="shared" si="4"/>
        <v>76</v>
      </c>
      <c r="I41" s="8">
        <f t="shared" si="0"/>
        <v>75.96700170793882</v>
      </c>
      <c r="J41" s="3">
        <f t="shared" si="1"/>
        <v>1.0888872789549197E-3</v>
      </c>
      <c r="K41" s="15"/>
      <c r="L41" s="8">
        <f t="shared" si="2"/>
        <v>75.96700170793882</v>
      </c>
      <c r="M41" s="3">
        <f t="shared" si="3"/>
        <v>1.0888872789549197E-3</v>
      </c>
      <c r="N41" s="15"/>
    </row>
    <row r="42" spans="1:14">
      <c r="A42" s="3" t="s">
        <v>105</v>
      </c>
      <c r="B42" s="3">
        <v>33</v>
      </c>
      <c r="C42" s="3" t="s">
        <v>255</v>
      </c>
      <c r="D42" s="10">
        <v>33817</v>
      </c>
      <c r="E42" s="7"/>
      <c r="F42" s="4" t="s">
        <v>107</v>
      </c>
      <c r="G42" s="8">
        <v>1</v>
      </c>
      <c r="H42" s="3">
        <f t="shared" si="4"/>
        <v>77</v>
      </c>
      <c r="I42" s="8">
        <f t="shared" si="0"/>
        <v>77.294649312657782</v>
      </c>
      <c r="J42" s="3">
        <f t="shared" si="1"/>
        <v>8.6818217449703403E-2</v>
      </c>
      <c r="K42" s="15"/>
      <c r="L42" s="8">
        <f t="shared" si="2"/>
        <v>77.294649312657782</v>
      </c>
      <c r="M42" s="3">
        <f t="shared" si="3"/>
        <v>8.6818217449703403E-2</v>
      </c>
      <c r="N42" s="15"/>
    </row>
    <row r="43" spans="1:14">
      <c r="A43" s="3" t="s">
        <v>108</v>
      </c>
      <c r="B43" s="3">
        <v>34</v>
      </c>
      <c r="C43" s="3" t="s">
        <v>256</v>
      </c>
      <c r="D43" s="10">
        <v>34080</v>
      </c>
      <c r="E43" s="7"/>
      <c r="F43" s="4" t="s">
        <v>110</v>
      </c>
      <c r="G43" s="8">
        <v>2</v>
      </c>
      <c r="H43" s="3">
        <f t="shared" si="4"/>
        <v>79</v>
      </c>
      <c r="I43" s="8">
        <f t="shared" si="0"/>
        <v>78.513975036947713</v>
      </c>
      <c r="J43" s="3">
        <f t="shared" si="1"/>
        <v>0.2362202647099772</v>
      </c>
      <c r="K43" s="15"/>
      <c r="L43" s="8">
        <f t="shared" si="2"/>
        <v>78.513975036947713</v>
      </c>
      <c r="M43" s="3">
        <f t="shared" si="3"/>
        <v>0.2362202647099772</v>
      </c>
      <c r="N43" s="15"/>
    </row>
    <row r="44" spans="1:14">
      <c r="A44" s="3" t="s">
        <v>111</v>
      </c>
      <c r="B44" s="3">
        <v>35</v>
      </c>
      <c r="C44" s="3" t="s">
        <v>257</v>
      </c>
      <c r="D44" s="10">
        <v>34110</v>
      </c>
      <c r="E44" s="7"/>
      <c r="F44" s="4" t="s">
        <v>113</v>
      </c>
      <c r="G44" s="8">
        <v>1</v>
      </c>
      <c r="H44" s="3">
        <f t="shared" si="4"/>
        <v>80</v>
      </c>
      <c r="I44" s="8">
        <f t="shared" si="0"/>
        <v>79.630229511837896</v>
      </c>
      <c r="J44" s="3">
        <f t="shared" si="1"/>
        <v>0.13673021391564036</v>
      </c>
      <c r="K44" s="15"/>
      <c r="L44" s="8">
        <f t="shared" si="2"/>
        <v>79.630229511837896</v>
      </c>
      <c r="M44" s="3">
        <f t="shared" si="3"/>
        <v>0.13673021391564036</v>
      </c>
      <c r="N44" s="15"/>
    </row>
    <row r="45" spans="1:14">
      <c r="A45" s="3" t="s">
        <v>114</v>
      </c>
      <c r="B45" s="3">
        <v>36</v>
      </c>
      <c r="C45" s="3" t="s">
        <v>258</v>
      </c>
      <c r="D45" s="10">
        <v>34283</v>
      </c>
      <c r="E45" s="7"/>
      <c r="F45" s="4" t="s">
        <v>116</v>
      </c>
      <c r="G45" s="8"/>
      <c r="H45" s="3"/>
      <c r="I45" s="8">
        <f t="shared" si="0"/>
        <v>80.64912787140365</v>
      </c>
      <c r="J45" s="3"/>
      <c r="K45" s="15"/>
      <c r="L45" s="8">
        <f t="shared" si="2"/>
        <v>80.64912787140365</v>
      </c>
      <c r="M45" s="3"/>
      <c r="N45" s="15"/>
    </row>
    <row r="46" spans="1:14">
      <c r="A46" s="3" t="s">
        <v>117</v>
      </c>
      <c r="B46" s="3">
        <v>37</v>
      </c>
      <c r="C46" s="3" t="s">
        <v>259</v>
      </c>
      <c r="D46" s="10">
        <v>34465</v>
      </c>
      <c r="E46" s="7"/>
      <c r="F46" s="4" t="s">
        <v>119</v>
      </c>
      <c r="G46" s="8"/>
      <c r="H46" s="3"/>
      <c r="I46" s="8">
        <f t="shared" si="0"/>
        <v>81.576670356188714</v>
      </c>
      <c r="J46" s="3"/>
      <c r="K46" s="15"/>
      <c r="L46" s="8">
        <f t="shared" si="2"/>
        <v>81.576670356188714</v>
      </c>
      <c r="M46" s="3"/>
      <c r="N46" s="15"/>
    </row>
    <row r="47" spans="1:14">
      <c r="A47" s="3" t="s">
        <v>120</v>
      </c>
      <c r="B47" s="3">
        <v>38</v>
      </c>
      <c r="C47" s="3" t="s">
        <v>260</v>
      </c>
      <c r="D47" s="10">
        <v>34669</v>
      </c>
      <c r="E47" s="7"/>
      <c r="F47" s="4" t="s">
        <v>122</v>
      </c>
      <c r="G47" s="8"/>
      <c r="H47" s="3"/>
      <c r="I47" s="8">
        <f t="shared" si="0"/>
        <v>82.41898889305395</v>
      </c>
      <c r="J47" s="3"/>
      <c r="K47" s="15"/>
      <c r="L47" s="8">
        <f t="shared" si="2"/>
        <v>82.41898889305395</v>
      </c>
      <c r="M47" s="3"/>
      <c r="N47" s="15"/>
    </row>
    <row r="48" spans="1:14">
      <c r="A48" s="3" t="s">
        <v>123</v>
      </c>
      <c r="B48" s="3">
        <v>39</v>
      </c>
      <c r="C48" s="3" t="s">
        <v>261</v>
      </c>
      <c r="D48" s="10">
        <v>34810</v>
      </c>
      <c r="E48" s="7"/>
      <c r="F48" s="4" t="s">
        <v>125</v>
      </c>
      <c r="G48" s="8"/>
      <c r="H48" s="3"/>
      <c r="I48" s="8">
        <f t="shared" si="0"/>
        <v>83.182219588017176</v>
      </c>
      <c r="J48" s="3"/>
      <c r="K48" s="15"/>
      <c r="L48" s="8">
        <f t="shared" si="2"/>
        <v>83.182219588017176</v>
      </c>
      <c r="M48" s="3"/>
      <c r="N48" s="15"/>
    </row>
    <row r="49" spans="1:14">
      <c r="A49" s="3" t="s">
        <v>126</v>
      </c>
      <c r="B49" s="3">
        <v>40</v>
      </c>
      <c r="C49" s="3" t="s">
        <v>262</v>
      </c>
      <c r="D49" s="10">
        <v>35177</v>
      </c>
      <c r="E49" s="7"/>
      <c r="F49" s="4" t="s">
        <v>128</v>
      </c>
      <c r="G49" s="8"/>
      <c r="H49" s="3"/>
      <c r="I49" s="8">
        <f t="shared" si="0"/>
        <v>83.872399883293625</v>
      </c>
      <c r="J49" s="3"/>
      <c r="K49" s="15"/>
      <c r="L49" s="8">
        <f t="shared" si="2"/>
        <v>83.872399883293625</v>
      </c>
      <c r="M49" s="3"/>
      <c r="N49" s="15"/>
    </row>
    <row r="50" spans="1:14">
      <c r="A50" s="3" t="s">
        <v>129</v>
      </c>
      <c r="B50" s="3">
        <v>41</v>
      </c>
      <c r="C50" s="3" t="s">
        <v>263</v>
      </c>
      <c r="D50" s="10">
        <v>35179</v>
      </c>
      <c r="E50" s="7"/>
      <c r="F50" s="4" t="s">
        <v>131</v>
      </c>
      <c r="G50" s="8"/>
      <c r="H50" s="3"/>
      <c r="I50" s="8">
        <f t="shared" si="0"/>
        <v>84.49538833740452</v>
      </c>
      <c r="J50" s="3"/>
      <c r="K50" s="15"/>
      <c r="L50" s="8">
        <f t="shared" si="2"/>
        <v>84.49538833740452</v>
      </c>
      <c r="M50" s="3"/>
      <c r="N50" s="15"/>
    </row>
    <row r="51" spans="1:14">
      <c r="A51" s="3" t="s">
        <v>132</v>
      </c>
      <c r="B51" s="3">
        <v>42</v>
      </c>
      <c r="C51" s="3" t="s">
        <v>264</v>
      </c>
      <c r="D51" s="10">
        <v>35202</v>
      </c>
      <c r="E51" s="7"/>
      <c r="F51" s="4" t="s">
        <v>134</v>
      </c>
      <c r="G51" s="8"/>
      <c r="H51" s="3"/>
      <c r="I51" s="8">
        <f t="shared" si="0"/>
        <v>85.056804525566164</v>
      </c>
      <c r="J51" s="3"/>
      <c r="K51" s="15"/>
      <c r="L51" s="8">
        <f t="shared" si="2"/>
        <v>85.056804525566164</v>
      </c>
      <c r="M51" s="3"/>
      <c r="N51" s="15"/>
    </row>
    <row r="52" spans="1:14">
      <c r="A52" s="3" t="s">
        <v>135</v>
      </c>
      <c r="B52" s="3">
        <v>43</v>
      </c>
      <c r="C52" s="3" t="s">
        <v>265</v>
      </c>
      <c r="D52" s="10">
        <v>35387</v>
      </c>
      <c r="E52" s="7"/>
      <c r="F52" s="4" t="s">
        <v>137</v>
      </c>
      <c r="G52" s="8"/>
      <c r="H52" s="3"/>
      <c r="I52" s="8">
        <f t="shared" si="0"/>
        <v>85.561986357564464</v>
      </c>
      <c r="J52" s="3"/>
      <c r="K52" s="15"/>
      <c r="L52" s="8">
        <f t="shared" si="2"/>
        <v>85.561986357564464</v>
      </c>
      <c r="M52" s="3"/>
      <c r="N52" s="15"/>
    </row>
    <row r="53" spans="1:14">
      <c r="A53" s="3" t="s">
        <v>138</v>
      </c>
      <c r="B53" s="3">
        <v>44</v>
      </c>
      <c r="C53" s="3" t="s">
        <v>266</v>
      </c>
      <c r="D53" s="10">
        <v>35409</v>
      </c>
      <c r="E53" s="7"/>
      <c r="F53" s="4" t="s">
        <v>140</v>
      </c>
      <c r="G53" s="8"/>
      <c r="H53" s="3"/>
      <c r="I53" s="8">
        <f t="shared" si="0"/>
        <v>86.015962105045645</v>
      </c>
      <c r="J53" s="3"/>
      <c r="K53" s="15"/>
      <c r="L53" s="8">
        <f t="shared" si="2"/>
        <v>86.015962105045645</v>
      </c>
      <c r="M53" s="3"/>
      <c r="N53" s="15"/>
    </row>
    <row r="54" spans="1:14">
      <c r="A54" s="3" t="s">
        <v>141</v>
      </c>
      <c r="B54" s="3">
        <v>45</v>
      </c>
      <c r="C54" s="3" t="s">
        <v>267</v>
      </c>
      <c r="D54" s="10">
        <v>35543</v>
      </c>
      <c r="E54" s="7"/>
      <c r="F54" s="4" t="s">
        <v>143</v>
      </c>
      <c r="G54" s="8"/>
      <c r="H54" s="3"/>
      <c r="I54" s="8">
        <f t="shared" si="0"/>
        <v>86.42343456012054</v>
      </c>
      <c r="J54" s="3"/>
      <c r="K54" s="15"/>
      <c r="L54" s="8">
        <f t="shared" si="2"/>
        <v>86.42343456012054</v>
      </c>
      <c r="M54" s="3"/>
      <c r="N54" s="15"/>
    </row>
    <row r="55" spans="1:14">
      <c r="A55" s="3" t="s">
        <v>144</v>
      </c>
      <c r="B55" s="3">
        <v>46</v>
      </c>
      <c r="C55" s="3" t="s">
        <v>268</v>
      </c>
      <c r="D55" s="10">
        <v>35767</v>
      </c>
      <c r="E55" s="7"/>
      <c r="F55" s="4" t="s">
        <v>146</v>
      </c>
      <c r="G55" s="8"/>
      <c r="H55" s="3"/>
      <c r="I55" s="8">
        <f t="shared" si="0"/>
        <v>86.788774962868402</v>
      </c>
      <c r="J55" s="3"/>
      <c r="K55" s="15"/>
      <c r="L55" s="8">
        <f t="shared" si="2"/>
        <v>86.788774962868402</v>
      </c>
      <c r="M55" s="3"/>
      <c r="N55" s="15"/>
    </row>
    <row r="56" spans="1:14">
      <c r="A56" s="3" t="s">
        <v>147</v>
      </c>
      <c r="B56" s="3">
        <v>47</v>
      </c>
      <c r="C56" s="3" t="s">
        <v>269</v>
      </c>
      <c r="D56" s="10">
        <v>35963</v>
      </c>
      <c r="E56" s="7"/>
      <c r="F56" s="4" t="s">
        <v>149</v>
      </c>
      <c r="G56" s="8"/>
      <c r="H56" s="3"/>
      <c r="I56" s="8">
        <f t="shared" si="0"/>
        <v>87.11602459778301</v>
      </c>
      <c r="J56" s="3"/>
      <c r="K56" s="15"/>
      <c r="L56" s="8">
        <f t="shared" si="2"/>
        <v>87.11602459778301</v>
      </c>
      <c r="M56" s="3"/>
      <c r="N56" s="15"/>
    </row>
    <row r="57" spans="1:14">
      <c r="A57" s="3" t="s">
        <v>150</v>
      </c>
      <c r="B57" s="3">
        <v>48</v>
      </c>
      <c r="C57" s="3" t="s">
        <v>270</v>
      </c>
      <c r="D57" s="10">
        <v>36125</v>
      </c>
      <c r="E57" s="7"/>
      <c r="F57" s="4" t="s">
        <v>152</v>
      </c>
      <c r="G57" s="8"/>
      <c r="H57" s="3"/>
      <c r="I57" s="8">
        <f t="shared" si="0"/>
        <v>87.408902239399225</v>
      </c>
      <c r="J57" s="3"/>
      <c r="K57" s="15"/>
      <c r="L57" s="8">
        <f t="shared" si="2"/>
        <v>87.408902239399225</v>
      </c>
      <c r="M57" s="3"/>
      <c r="N57" s="15"/>
    </row>
    <row r="58" spans="1:14">
      <c r="A58" s="3" t="s">
        <v>153</v>
      </c>
      <c r="B58" s="3">
        <v>49</v>
      </c>
      <c r="C58" s="3" t="s">
        <v>271</v>
      </c>
      <c r="D58" s="10">
        <v>36460</v>
      </c>
      <c r="E58" s="7"/>
      <c r="F58" s="4" t="s">
        <v>155</v>
      </c>
      <c r="G58" s="8"/>
      <c r="H58" s="3"/>
      <c r="I58" s="8">
        <f t="shared" si="0"/>
        <v>87.67081590485715</v>
      </c>
      <c r="J58" s="3"/>
      <c r="K58" s="15"/>
      <c r="L58" s="8">
        <f t="shared" si="2"/>
        <v>87.67081590485715</v>
      </c>
      <c r="M58" s="3"/>
      <c r="N58" s="15"/>
    </row>
    <row r="59" spans="1:14">
      <c r="A59" s="3" t="s">
        <v>156</v>
      </c>
      <c r="B59" s="3">
        <v>50</v>
      </c>
      <c r="C59" s="3" t="s">
        <v>272</v>
      </c>
      <c r="D59" s="10">
        <v>36663</v>
      </c>
      <c r="E59" s="7"/>
      <c r="F59" s="4" t="s">
        <v>157</v>
      </c>
      <c r="G59" s="8"/>
      <c r="H59" s="3"/>
      <c r="I59" s="8">
        <f t="shared" si="0"/>
        <v>87.904877632625542</v>
      </c>
      <c r="J59" s="3"/>
      <c r="K59" s="15"/>
      <c r="L59" s="8">
        <f t="shared" si="2"/>
        <v>87.904877632625542</v>
      </c>
      <c r="M59" s="3"/>
      <c r="N59" s="15"/>
    </row>
    <row r="60" spans="1:14">
      <c r="A60" s="3" t="s">
        <v>158</v>
      </c>
      <c r="B60" s="3">
        <v>51</v>
      </c>
      <c r="C60" s="3" t="s">
        <v>273</v>
      </c>
      <c r="D60" s="10">
        <v>36684</v>
      </c>
      <c r="E60" s="7"/>
      <c r="F60" s="4" t="s">
        <v>160</v>
      </c>
      <c r="G60" s="8"/>
      <c r="H60" s="3"/>
      <c r="I60" s="8">
        <f t="shared" si="0"/>
        <v>88.113920244114723</v>
      </c>
      <c r="J60" s="3"/>
      <c r="K60" s="15"/>
      <c r="L60" s="8">
        <f t="shared" si="2"/>
        <v>88.113920244114723</v>
      </c>
      <c r="M60" s="3"/>
      <c r="N60" s="15"/>
    </row>
    <row r="61" spans="1:14">
      <c r="A61" s="3" t="s">
        <v>161</v>
      </c>
      <c r="B61" s="3">
        <v>52</v>
      </c>
      <c r="C61" s="3" t="s">
        <v>274</v>
      </c>
      <c r="D61" s="10">
        <v>36691</v>
      </c>
      <c r="E61" s="7"/>
      <c r="F61" s="4" t="s">
        <v>163</v>
      </c>
      <c r="G61" s="8"/>
      <c r="H61" s="3"/>
      <c r="I61" s="8">
        <f t="shared" si="0"/>
        <v>88.300515254602473</v>
      </c>
      <c r="J61" s="3"/>
      <c r="K61" s="15"/>
      <c r="L61" s="8">
        <f t="shared" si="2"/>
        <v>88.300515254602473</v>
      </c>
      <c r="M61" s="3"/>
      <c r="N61" s="15"/>
    </row>
    <row r="62" spans="1:14">
      <c r="A62" s="3" t="s">
        <v>164</v>
      </c>
      <c r="B62" s="3">
        <v>53</v>
      </c>
      <c r="C62" s="3" t="s">
        <v>275</v>
      </c>
      <c r="D62" s="10">
        <v>36796</v>
      </c>
      <c r="E62" s="7"/>
      <c r="F62" s="4" t="s">
        <v>166</v>
      </c>
      <c r="G62" s="8"/>
      <c r="H62" s="3"/>
      <c r="I62" s="8">
        <f t="shared" si="0"/>
        <v>88.466991280773343</v>
      </c>
      <c r="J62" s="3"/>
      <c r="K62" s="15"/>
      <c r="L62" s="8">
        <f t="shared" si="2"/>
        <v>88.466991280773343</v>
      </c>
      <c r="M62" s="3"/>
      <c r="N62" s="15"/>
    </row>
    <row r="63" spans="1:14">
      <c r="A63" s="3" t="s">
        <v>167</v>
      </c>
      <c r="B63" s="3">
        <v>54</v>
      </c>
      <c r="C63" s="3" t="s">
        <v>276</v>
      </c>
      <c r="D63" s="10">
        <v>36859</v>
      </c>
      <c r="E63" s="7"/>
      <c r="F63" s="4" t="s">
        <v>169</v>
      </c>
      <c r="G63" s="8"/>
      <c r="H63" s="3"/>
      <c r="I63" s="8">
        <f t="shared" si="0"/>
        <v>88.615452445123879</v>
      </c>
      <c r="J63" s="3"/>
      <c r="K63" s="15"/>
      <c r="L63" s="8">
        <f t="shared" si="2"/>
        <v>88.615452445123879</v>
      </c>
      <c r="M63" s="3"/>
      <c r="N63" s="15"/>
    </row>
    <row r="64" spans="1:14">
      <c r="A64" s="3" t="s">
        <v>170</v>
      </c>
      <c r="B64" s="3">
        <v>55</v>
      </c>
      <c r="C64" s="3" t="s">
        <v>277</v>
      </c>
      <c r="D64" s="10">
        <v>37062</v>
      </c>
      <c r="E64" s="7"/>
      <c r="F64" s="4" t="s">
        <v>172</v>
      </c>
      <c r="G64" s="8"/>
      <c r="H64" s="3"/>
      <c r="I64" s="8">
        <f t="shared" si="0"/>
        <v>88.747796404561569</v>
      </c>
      <c r="J64" s="3"/>
      <c r="K64" s="15"/>
      <c r="L64" s="8">
        <f t="shared" si="2"/>
        <v>88.747796404561569</v>
      </c>
      <c r="M64" s="3"/>
      <c r="N64" s="15"/>
    </row>
    <row r="65" spans="1:14">
      <c r="A65" s="3" t="s">
        <v>173</v>
      </c>
      <c r="B65" s="3">
        <v>56</v>
      </c>
      <c r="C65" s="3" t="s">
        <v>278</v>
      </c>
      <c r="D65" s="10">
        <v>37209</v>
      </c>
      <c r="E65" s="7"/>
      <c r="F65" s="4" t="s">
        <v>175</v>
      </c>
      <c r="G65" s="8"/>
      <c r="H65" s="3"/>
      <c r="I65" s="8">
        <f t="shared" si="0"/>
        <v>88.865731734402928</v>
      </c>
      <c r="J65" s="3"/>
      <c r="K65" s="15"/>
      <c r="L65" s="8">
        <f t="shared" si="2"/>
        <v>88.865731734402928</v>
      </c>
      <c r="M65" s="3"/>
      <c r="N65" s="15"/>
    </row>
    <row r="66" spans="1:14">
      <c r="A66" s="3" t="s">
        <v>176</v>
      </c>
      <c r="B66" s="3">
        <v>57</v>
      </c>
      <c r="C66" s="3" t="s">
        <v>279</v>
      </c>
      <c r="D66" s="10">
        <v>37257</v>
      </c>
      <c r="E66" s="7"/>
      <c r="F66" s="4" t="s">
        <v>178</v>
      </c>
      <c r="G66" s="8"/>
      <c r="H66" s="3"/>
      <c r="I66" s="8">
        <f t="shared" si="0"/>
        <v>88.970794482573439</v>
      </c>
      <c r="J66" s="3"/>
      <c r="K66" s="15"/>
      <c r="L66" s="8">
        <f t="shared" si="2"/>
        <v>88.970794482573439</v>
      </c>
      <c r="M66" s="3"/>
      <c r="N66" s="15"/>
    </row>
    <row r="67" spans="1:14">
      <c r="A67" s="3" t="s">
        <v>179</v>
      </c>
      <c r="B67" s="3">
        <v>58</v>
      </c>
      <c r="C67" s="3" t="s">
        <v>280</v>
      </c>
      <c r="D67" s="10">
        <v>37412</v>
      </c>
      <c r="E67" s="7"/>
      <c r="F67" s="4" t="s">
        <v>181</v>
      </c>
      <c r="G67" s="8"/>
      <c r="H67" s="3"/>
      <c r="I67" s="8">
        <f t="shared" si="0"/>
        <v>89.064363775046075</v>
      </c>
      <c r="J67" s="3"/>
      <c r="K67" s="15"/>
      <c r="L67" s="8">
        <f t="shared" si="2"/>
        <v>89.064363775046075</v>
      </c>
      <c r="M67" s="3"/>
      <c r="N67" s="15"/>
    </row>
    <row r="68" spans="1:14">
      <c r="A68" s="3" t="s">
        <v>182</v>
      </c>
      <c r="B68" s="3">
        <v>59</v>
      </c>
      <c r="C68" s="3" t="s">
        <v>281</v>
      </c>
      <c r="D68" s="10">
        <v>37607</v>
      </c>
      <c r="E68" s="7"/>
      <c r="F68" s="4" t="s">
        <v>184</v>
      </c>
      <c r="G68" s="8"/>
      <c r="H68" s="3"/>
      <c r="I68" s="8">
        <f t="shared" si="0"/>
        <v>89.147676405179681</v>
      </c>
      <c r="J68" s="3"/>
      <c r="K68" s="15"/>
      <c r="L68" s="8">
        <f t="shared" si="2"/>
        <v>89.147676405179681</v>
      </c>
      <c r="M68" s="3"/>
      <c r="N68" s="15"/>
    </row>
    <row r="69" spans="1:14">
      <c r="A69" s="3" t="s">
        <v>185</v>
      </c>
      <c r="B69" s="3">
        <v>60</v>
      </c>
      <c r="C69" s="3" t="s">
        <v>282</v>
      </c>
      <c r="D69" s="10">
        <v>37776</v>
      </c>
      <c r="E69" s="7"/>
      <c r="F69" s="4" t="s">
        <v>187</v>
      </c>
      <c r="G69" s="8"/>
      <c r="H69" s="3"/>
      <c r="I69" s="8">
        <f t="shared" si="0"/>
        <v>89.221840379135259</v>
      </c>
      <c r="J69" s="3"/>
      <c r="K69" s="15"/>
      <c r="L69" s="8">
        <f t="shared" si="2"/>
        <v>89.221840379135259</v>
      </c>
      <c r="M69" s="3"/>
      <c r="N69" s="15"/>
    </row>
    <row r="70" spans="1:14">
      <c r="A70" s="3" t="s">
        <v>188</v>
      </c>
      <c r="B70" s="3">
        <v>61</v>
      </c>
      <c r="C70" s="3" t="s">
        <v>283</v>
      </c>
      <c r="D70" s="10">
        <v>38133</v>
      </c>
      <c r="E70" s="7"/>
      <c r="F70" s="4" t="s">
        <v>190</v>
      </c>
      <c r="G70" s="8"/>
      <c r="H70" s="3"/>
      <c r="I70" s="8">
        <f t="shared" si="0"/>
        <v>89.287847419169154</v>
      </c>
      <c r="J70" s="3"/>
      <c r="K70" s="16"/>
      <c r="L70" s="8">
        <f t="shared" si="2"/>
        <v>89.287847419169154</v>
      </c>
      <c r="M70" s="3"/>
      <c r="N70" s="16"/>
    </row>
    <row r="71" spans="1:14">
      <c r="A71" s="3" t="s">
        <v>191</v>
      </c>
      <c r="B71" s="3">
        <v>62</v>
      </c>
      <c r="C71" s="3" t="s">
        <v>284</v>
      </c>
      <c r="D71" s="10">
        <v>38175</v>
      </c>
      <c r="E71" s="7"/>
    </row>
    <row r="72" spans="1:14">
      <c r="A72" s="3" t="s">
        <v>193</v>
      </c>
      <c r="B72" s="3">
        <v>63</v>
      </c>
      <c r="C72" s="3" t="s">
        <v>285</v>
      </c>
      <c r="D72" s="10">
        <v>38385</v>
      </c>
      <c r="E72" s="7"/>
    </row>
    <row r="73" spans="1:14">
      <c r="A73" s="3" t="s">
        <v>195</v>
      </c>
      <c r="B73" s="3">
        <v>64</v>
      </c>
      <c r="C73" s="3" t="s">
        <v>286</v>
      </c>
      <c r="D73" s="10">
        <v>38588</v>
      </c>
      <c r="E73" s="7"/>
    </row>
    <row r="74" spans="1:14">
      <c r="A74" s="3" t="s">
        <v>197</v>
      </c>
      <c r="B74" s="3">
        <v>65</v>
      </c>
      <c r="C74" s="3" t="s">
        <v>287</v>
      </c>
      <c r="D74" s="10">
        <v>38616</v>
      </c>
      <c r="E74" s="7"/>
    </row>
    <row r="75" spans="1:14">
      <c r="A75" s="3" t="s">
        <v>198</v>
      </c>
      <c r="B75" s="3">
        <v>66</v>
      </c>
      <c r="C75" s="3" t="s">
        <v>288</v>
      </c>
      <c r="D75" s="10">
        <v>38833</v>
      </c>
      <c r="E75" s="7"/>
    </row>
    <row r="76" spans="1:14">
      <c r="A76" s="3" t="s">
        <v>200</v>
      </c>
      <c r="B76" s="3">
        <v>67</v>
      </c>
      <c r="C76" s="3" t="s">
        <v>289</v>
      </c>
      <c r="D76" s="10">
        <v>38861</v>
      </c>
    </row>
    <row r="77" spans="1:14">
      <c r="A77" s="3" t="s">
        <v>201</v>
      </c>
      <c r="B77" s="3">
        <v>68</v>
      </c>
      <c r="C77" s="3" t="s">
        <v>290</v>
      </c>
      <c r="D77" s="10">
        <v>39225</v>
      </c>
    </row>
    <row r="78" spans="1:14">
      <c r="A78" s="3" t="s">
        <v>202</v>
      </c>
      <c r="B78" s="3">
        <v>69</v>
      </c>
      <c r="C78" s="3" t="s">
        <v>291</v>
      </c>
      <c r="D78" s="10">
        <v>39295</v>
      </c>
    </row>
    <row r="79" spans="1:14">
      <c r="A79" s="3" t="s">
        <v>203</v>
      </c>
      <c r="B79" s="3">
        <v>70</v>
      </c>
      <c r="C79" s="3" t="s">
        <v>292</v>
      </c>
      <c r="D79" s="10">
        <v>39407</v>
      </c>
    </row>
    <row r="80" spans="1:14">
      <c r="A80" s="3" t="s">
        <v>204</v>
      </c>
      <c r="B80" s="3">
        <v>71</v>
      </c>
      <c r="C80" s="3" t="s">
        <v>293</v>
      </c>
      <c r="D80" s="10">
        <v>39526</v>
      </c>
    </row>
    <row r="81" spans="1:14">
      <c r="A81" s="3" t="s">
        <v>205</v>
      </c>
      <c r="B81" s="3">
        <v>72</v>
      </c>
      <c r="C81" s="3" t="s">
        <v>294</v>
      </c>
      <c r="D81" s="10">
        <v>39624</v>
      </c>
    </row>
    <row r="82" spans="1:14">
      <c r="A82" s="3" t="s">
        <v>206</v>
      </c>
      <c r="B82" s="3">
        <v>73</v>
      </c>
      <c r="C82" s="3" t="s">
        <v>295</v>
      </c>
      <c r="D82" s="10">
        <v>39743</v>
      </c>
    </row>
    <row r="83" spans="1:14">
      <c r="A83" s="3" t="s">
        <v>207</v>
      </c>
      <c r="B83" s="3">
        <v>74</v>
      </c>
      <c r="C83" s="3" t="s">
        <v>296</v>
      </c>
      <c r="D83" s="10">
        <v>40289</v>
      </c>
    </row>
    <row r="84" spans="1:14">
      <c r="A84" s="3" t="s">
        <v>208</v>
      </c>
      <c r="B84" s="3">
        <v>75</v>
      </c>
      <c r="C84" s="3" t="s">
        <v>297</v>
      </c>
      <c r="D84" s="10">
        <v>40303</v>
      </c>
    </row>
    <row r="85" spans="1:14">
      <c r="A85" s="3" t="s">
        <v>209</v>
      </c>
      <c r="B85" s="3">
        <v>76</v>
      </c>
      <c r="C85" s="3" t="s">
        <v>298</v>
      </c>
      <c r="D85" s="10">
        <v>40870</v>
      </c>
    </row>
    <row r="86" spans="1:14" s="1" customFormat="1">
      <c r="A86" s="3" t="s">
        <v>210</v>
      </c>
      <c r="B86" s="3">
        <v>77</v>
      </c>
      <c r="C86" s="3" t="s">
        <v>299</v>
      </c>
      <c r="D86" s="10">
        <v>41031</v>
      </c>
      <c r="G86" s="2"/>
      <c r="H86"/>
      <c r="I86"/>
      <c r="J86"/>
      <c r="K86"/>
      <c r="L86"/>
      <c r="M86"/>
      <c r="N86"/>
    </row>
    <row r="87" spans="1:14" s="1" customFormat="1">
      <c r="A87" s="3" t="s">
        <v>211</v>
      </c>
      <c r="B87" s="3">
        <v>78</v>
      </c>
      <c r="C87" s="3" t="s">
        <v>300</v>
      </c>
      <c r="D87" s="10">
        <v>41416</v>
      </c>
      <c r="G87" s="2"/>
      <c r="H87"/>
      <c r="I87"/>
      <c r="J87"/>
      <c r="K87"/>
      <c r="L87"/>
      <c r="M87"/>
      <c r="N87"/>
    </row>
    <row r="88" spans="1:14" s="1" customFormat="1">
      <c r="A88" s="3" t="s">
        <v>212</v>
      </c>
      <c r="B88" s="3">
        <v>79</v>
      </c>
      <c r="C88" s="3" t="s">
        <v>301</v>
      </c>
      <c r="D88" s="10">
        <v>41577</v>
      </c>
      <c r="G88" s="2"/>
      <c r="H88"/>
      <c r="I88"/>
      <c r="J88"/>
      <c r="K88"/>
      <c r="L88"/>
      <c r="M88"/>
      <c r="N88"/>
    </row>
    <row r="89" spans="1:14" s="1" customFormat="1">
      <c r="A89" s="3" t="s">
        <v>213</v>
      </c>
      <c r="B89" s="3">
        <v>80</v>
      </c>
      <c r="C89" s="3" t="s">
        <v>302</v>
      </c>
      <c r="D89" s="10">
        <v>41780</v>
      </c>
      <c r="G89" s="2"/>
      <c r="H89"/>
      <c r="I89"/>
      <c r="J89"/>
      <c r="K89"/>
      <c r="L89"/>
      <c r="M89"/>
      <c r="N89"/>
    </row>
  </sheetData>
  <autoFilter ref="A9:D9"/>
  <mergeCells count="4">
    <mergeCell ref="A8:D8"/>
    <mergeCell ref="F7:N7"/>
    <mergeCell ref="K11:K70"/>
    <mergeCell ref="N11:N70"/>
  </mergeCells>
  <phoneticPr fontId="1"/>
  <pageMargins left="0.7" right="0.7" top="0.75" bottom="0.75" header="0.3" footer="0.3"/>
  <pageSetup paperSize="9" scale="5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9"/>
  <sheetViews>
    <sheetView topLeftCell="B49" workbookViewId="0">
      <selection activeCell="C75" sqref="C75"/>
    </sheetView>
  </sheetViews>
  <sheetFormatPr defaultRowHeight="13.5"/>
  <cols>
    <col min="3" max="3" width="25.625" customWidth="1"/>
    <col min="4" max="4" width="15.625" style="1" bestFit="1" customWidth="1"/>
    <col min="5" max="6" width="11.625" style="1" customWidth="1"/>
    <col min="7" max="7" width="11.625" style="2" customWidth="1"/>
  </cols>
  <sheetData>
    <row r="1" spans="1:14">
      <c r="A1" t="s">
        <v>214</v>
      </c>
    </row>
    <row r="3" spans="1:14">
      <c r="A3" s="3" t="s">
        <v>215</v>
      </c>
      <c r="B3" s="3" t="s">
        <v>3</v>
      </c>
      <c r="C3" s="3" t="s">
        <v>4</v>
      </c>
    </row>
    <row r="4" spans="1:14">
      <c r="A4" s="3" t="s">
        <v>0</v>
      </c>
      <c r="B4" s="3">
        <v>60.932374278624721</v>
      </c>
      <c r="C4" s="3">
        <v>60.932374278624721</v>
      </c>
    </row>
    <row r="5" spans="1:14">
      <c r="A5" s="3" t="s">
        <v>1</v>
      </c>
      <c r="B5" s="3">
        <v>5.3632786729744417</v>
      </c>
      <c r="C5" s="3">
        <v>5.3632786729744417</v>
      </c>
    </row>
    <row r="6" spans="1:14">
      <c r="A6" s="3" t="s">
        <v>2</v>
      </c>
      <c r="B6" s="3">
        <v>0.18640261641177147</v>
      </c>
      <c r="C6" s="3">
        <v>0.18640261641177147</v>
      </c>
    </row>
    <row r="7" spans="1:14">
      <c r="A7" s="5"/>
      <c r="B7" s="5"/>
      <c r="C7" s="5"/>
      <c r="F7" s="12" t="s">
        <v>222</v>
      </c>
      <c r="G7" s="12"/>
      <c r="H7" s="12"/>
      <c r="I7" s="12"/>
      <c r="J7" s="12"/>
      <c r="K7" s="12"/>
      <c r="L7" s="12"/>
      <c r="M7" s="12"/>
      <c r="N7" s="12"/>
    </row>
    <row r="8" spans="1:14">
      <c r="A8" s="13" t="s">
        <v>216</v>
      </c>
      <c r="B8" s="13"/>
      <c r="C8" s="13"/>
      <c r="D8" s="13"/>
      <c r="E8" s="6"/>
      <c r="F8" s="4"/>
      <c r="G8" s="8"/>
      <c r="H8" s="3" t="s">
        <v>3</v>
      </c>
      <c r="I8" s="3"/>
      <c r="J8" s="3"/>
      <c r="K8" s="3"/>
      <c r="L8" s="3" t="s">
        <v>4</v>
      </c>
      <c r="M8" s="3"/>
      <c r="N8" s="3"/>
    </row>
    <row r="9" spans="1:14">
      <c r="A9" s="3" t="s">
        <v>217</v>
      </c>
      <c r="B9" s="3" t="s">
        <v>218</v>
      </c>
      <c r="C9" s="3" t="s">
        <v>219</v>
      </c>
      <c r="D9" s="4" t="s">
        <v>303</v>
      </c>
      <c r="E9" s="7"/>
      <c r="F9" s="4" t="s">
        <v>220</v>
      </c>
      <c r="G9" s="9" t="s">
        <v>221</v>
      </c>
      <c r="H9" s="3" t="s">
        <v>5</v>
      </c>
      <c r="I9" s="3" t="s">
        <v>6</v>
      </c>
      <c r="J9" s="3" t="s">
        <v>7</v>
      </c>
      <c r="K9" s="3" t="s">
        <v>8</v>
      </c>
      <c r="L9" s="3" t="s">
        <v>6</v>
      </c>
      <c r="M9" s="3" t="s">
        <v>7</v>
      </c>
      <c r="N9" s="3" t="s">
        <v>8</v>
      </c>
    </row>
    <row r="10" spans="1:14">
      <c r="A10" s="3" t="s">
        <v>9</v>
      </c>
      <c r="B10" s="3">
        <v>1</v>
      </c>
      <c r="C10" s="3" t="s">
        <v>10</v>
      </c>
      <c r="D10" s="10">
        <v>29393</v>
      </c>
      <c r="E10" s="7"/>
      <c r="F10" s="4" t="s">
        <v>11</v>
      </c>
      <c r="G10" s="8">
        <v>2</v>
      </c>
      <c r="H10" s="3">
        <f>G10</f>
        <v>2</v>
      </c>
      <c r="I10" s="8">
        <f>$B$4/(1+$B$5*EXP(-$B$6*B10))</f>
        <v>11.177798830755204</v>
      </c>
      <c r="J10" s="3">
        <f>(H10-I10)^2</f>
        <v>84.231991377811596</v>
      </c>
      <c r="K10" s="3">
        <f>SUM(J10:J44)</f>
        <v>353.52469922657906</v>
      </c>
      <c r="L10" s="8">
        <f>$C$4/(1+$C$5*EXP(-$C$6*B10))</f>
        <v>11.177798830755204</v>
      </c>
      <c r="M10" s="3">
        <f>(H10-L10)^2</f>
        <v>84.231991377811596</v>
      </c>
      <c r="N10" s="3">
        <f>SUM(M10:M44)</f>
        <v>353.52469922657906</v>
      </c>
    </row>
    <row r="11" spans="1:14">
      <c r="A11" s="3" t="s">
        <v>12</v>
      </c>
      <c r="B11" s="3">
        <v>2</v>
      </c>
      <c r="C11" s="3" t="s">
        <v>13</v>
      </c>
      <c r="D11" s="10">
        <v>29485</v>
      </c>
      <c r="E11" s="7"/>
      <c r="F11" s="4" t="s">
        <v>14</v>
      </c>
      <c r="G11" s="8">
        <v>5</v>
      </c>
      <c r="H11" s="3">
        <f>H10+G11</f>
        <v>7</v>
      </c>
      <c r="I11" s="8">
        <f t="shared" ref="I11:I70" si="0">$B$4/(1+$B$5*EXP(-$B$6*B11))</f>
        <v>12.980289663650414</v>
      </c>
      <c r="J11" s="3">
        <f t="shared" ref="J11:J44" si="1">(H11-I11)^2</f>
        <v>35.763864461163976</v>
      </c>
      <c r="K11" s="14"/>
      <c r="L11" s="8">
        <f t="shared" ref="L11:L70" si="2">$C$4/(1+$C$5*EXP(-$C$6*B11))</f>
        <v>12.980289663650414</v>
      </c>
      <c r="M11" s="3">
        <f t="shared" ref="M11:M44" si="3">(H11-L11)^2</f>
        <v>35.763864461163976</v>
      </c>
      <c r="N11" s="14"/>
    </row>
    <row r="12" spans="1:14">
      <c r="A12" s="3" t="s">
        <v>15</v>
      </c>
      <c r="B12" s="3">
        <v>3</v>
      </c>
      <c r="C12" s="3" t="s">
        <v>16</v>
      </c>
      <c r="D12" s="10">
        <v>29598</v>
      </c>
      <c r="E12" s="7"/>
      <c r="F12" s="4" t="s">
        <v>17</v>
      </c>
      <c r="G12" s="8">
        <v>5</v>
      </c>
      <c r="H12" s="3">
        <f t="shared" ref="H12:H44" si="4">H11+G12</f>
        <v>12</v>
      </c>
      <c r="I12" s="8">
        <f t="shared" si="0"/>
        <v>14.985896900975792</v>
      </c>
      <c r="J12" s="3">
        <f t="shared" si="1"/>
        <v>8.9155803032568386</v>
      </c>
      <c r="K12" s="15"/>
      <c r="L12" s="8">
        <f t="shared" si="2"/>
        <v>14.985896900975792</v>
      </c>
      <c r="M12" s="3">
        <f t="shared" si="3"/>
        <v>8.9155803032568386</v>
      </c>
      <c r="N12" s="15"/>
    </row>
    <row r="13" spans="1:14">
      <c r="A13" s="3" t="s">
        <v>18</v>
      </c>
      <c r="B13" s="3">
        <v>4</v>
      </c>
      <c r="C13" s="3" t="s">
        <v>19</v>
      </c>
      <c r="D13" s="10">
        <v>29677</v>
      </c>
      <c r="E13" s="7"/>
      <c r="F13" s="4" t="s">
        <v>20</v>
      </c>
      <c r="G13" s="8">
        <v>4</v>
      </c>
      <c r="H13" s="3">
        <f t="shared" si="4"/>
        <v>16</v>
      </c>
      <c r="I13" s="8">
        <f t="shared" si="0"/>
        <v>17.190301859106182</v>
      </c>
      <c r="J13" s="3">
        <f t="shared" si="1"/>
        <v>1.4168185157916322</v>
      </c>
      <c r="K13" s="15"/>
      <c r="L13" s="8">
        <f t="shared" si="2"/>
        <v>17.190301859106182</v>
      </c>
      <c r="M13" s="3">
        <f t="shared" si="3"/>
        <v>1.4168185157916322</v>
      </c>
      <c r="N13" s="15"/>
    </row>
    <row r="14" spans="1:14">
      <c r="A14" s="3" t="s">
        <v>21</v>
      </c>
      <c r="B14" s="3">
        <v>5</v>
      </c>
      <c r="C14" s="3" t="s">
        <v>22</v>
      </c>
      <c r="D14" s="10">
        <v>29768</v>
      </c>
      <c r="E14" s="7"/>
      <c r="F14" s="4" t="s">
        <v>23</v>
      </c>
      <c r="G14" s="8">
        <v>4</v>
      </c>
      <c r="H14" s="3">
        <f t="shared" si="4"/>
        <v>20</v>
      </c>
      <c r="I14" s="8">
        <f t="shared" si="0"/>
        <v>19.580781392958205</v>
      </c>
      <c r="J14" s="3">
        <f t="shared" si="1"/>
        <v>0.17574424049006324</v>
      </c>
      <c r="K14" s="15"/>
      <c r="L14" s="8">
        <f t="shared" si="2"/>
        <v>19.580781392958205</v>
      </c>
      <c r="M14" s="3">
        <f t="shared" si="3"/>
        <v>0.17574424049006324</v>
      </c>
      <c r="N14" s="15"/>
    </row>
    <row r="15" spans="1:14">
      <c r="A15" s="3" t="s">
        <v>24</v>
      </c>
      <c r="B15" s="3">
        <v>6</v>
      </c>
      <c r="C15" s="3" t="s">
        <v>25</v>
      </c>
      <c r="D15" s="10">
        <v>29831</v>
      </c>
      <c r="E15" s="7"/>
      <c r="F15" s="4" t="s">
        <v>26</v>
      </c>
      <c r="G15" s="8">
        <v>5</v>
      </c>
      <c r="H15" s="3">
        <f t="shared" si="4"/>
        <v>25</v>
      </c>
      <c r="I15" s="8">
        <f t="shared" si="0"/>
        <v>22.135461193854638</v>
      </c>
      <c r="J15" s="3">
        <f t="shared" si="1"/>
        <v>8.2055825719126929</v>
      </c>
      <c r="K15" s="15"/>
      <c r="L15" s="8">
        <f t="shared" si="2"/>
        <v>22.135461193854638</v>
      </c>
      <c r="M15" s="3">
        <f t="shared" si="3"/>
        <v>8.2055825719126929</v>
      </c>
      <c r="N15" s="15"/>
    </row>
    <row r="16" spans="1:14">
      <c r="A16" s="3" t="s">
        <v>27</v>
      </c>
      <c r="B16" s="3">
        <v>7</v>
      </c>
      <c r="C16" s="3" t="s">
        <v>28</v>
      </c>
      <c r="D16" s="10">
        <v>29875</v>
      </c>
      <c r="E16" s="7"/>
      <c r="F16" s="4" t="s">
        <v>29</v>
      </c>
      <c r="G16" s="8">
        <v>3</v>
      </c>
      <c r="H16" s="3">
        <f t="shared" si="4"/>
        <v>28</v>
      </c>
      <c r="I16" s="8">
        <f t="shared" si="0"/>
        <v>24.823363323895236</v>
      </c>
      <c r="J16" s="3">
        <f t="shared" si="1"/>
        <v>10.091020571973921</v>
      </c>
      <c r="K16" s="15"/>
      <c r="L16" s="8">
        <f t="shared" si="2"/>
        <v>24.823363323895236</v>
      </c>
      <c r="M16" s="3">
        <f t="shared" si="3"/>
        <v>10.091020571973921</v>
      </c>
      <c r="N16" s="15"/>
    </row>
    <row r="17" spans="1:14">
      <c r="A17" s="3" t="s">
        <v>30</v>
      </c>
      <c r="B17" s="3">
        <v>8</v>
      </c>
      <c r="C17" s="3" t="s">
        <v>31</v>
      </c>
      <c r="D17" s="10">
        <v>29978</v>
      </c>
      <c r="E17" s="7"/>
      <c r="F17" s="4" t="s">
        <v>32</v>
      </c>
      <c r="G17" s="8">
        <v>3</v>
      </c>
      <c r="H17" s="3">
        <f t="shared" si="4"/>
        <v>31</v>
      </c>
      <c r="I17" s="8">
        <f t="shared" si="0"/>
        <v>27.605417397115456</v>
      </c>
      <c r="J17" s="3">
        <f t="shared" si="1"/>
        <v>11.523191047806405</v>
      </c>
      <c r="K17" s="15"/>
      <c r="L17" s="8">
        <f t="shared" si="2"/>
        <v>27.605417397115456</v>
      </c>
      <c r="M17" s="3">
        <f t="shared" si="3"/>
        <v>11.523191047806405</v>
      </c>
      <c r="N17" s="15"/>
    </row>
    <row r="18" spans="1:14">
      <c r="A18" s="3" t="s">
        <v>33</v>
      </c>
      <c r="B18" s="3">
        <v>9</v>
      </c>
      <c r="C18" s="3" t="s">
        <v>34</v>
      </c>
      <c r="D18" s="10">
        <v>30079</v>
      </c>
      <c r="E18" s="7"/>
      <c r="F18" s="4" t="s">
        <v>35</v>
      </c>
      <c r="G18" s="8">
        <v>3</v>
      </c>
      <c r="H18" s="3">
        <f t="shared" si="4"/>
        <v>34</v>
      </c>
      <c r="I18" s="8">
        <f t="shared" si="0"/>
        <v>30.436453169379579</v>
      </c>
      <c r="J18" s="3">
        <f t="shared" si="1"/>
        <v>12.698866014024848</v>
      </c>
      <c r="K18" s="15"/>
      <c r="L18" s="8">
        <f t="shared" si="2"/>
        <v>30.436453169379579</v>
      </c>
      <c r="M18" s="3">
        <f t="shared" si="3"/>
        <v>12.698866014024848</v>
      </c>
      <c r="N18" s="15"/>
    </row>
    <row r="19" spans="1:14">
      <c r="A19" s="3" t="s">
        <v>36</v>
      </c>
      <c r="B19" s="3">
        <v>10</v>
      </c>
      <c r="C19" s="3" t="s">
        <v>37</v>
      </c>
      <c r="D19" s="10">
        <v>30169</v>
      </c>
      <c r="E19" s="7"/>
      <c r="F19" s="4" t="s">
        <v>38</v>
      </c>
      <c r="G19" s="8">
        <v>3</v>
      </c>
      <c r="H19" s="3">
        <f t="shared" si="4"/>
        <v>37</v>
      </c>
      <c r="I19" s="8">
        <f t="shared" si="0"/>
        <v>33.268002531680878</v>
      </c>
      <c r="J19" s="3">
        <f t="shared" si="1"/>
        <v>13.927805103540335</v>
      </c>
      <c r="K19" s="15"/>
      <c r="L19" s="8">
        <f t="shared" si="2"/>
        <v>33.268002531680878</v>
      </c>
      <c r="M19" s="3">
        <f t="shared" si="3"/>
        <v>13.927805103540335</v>
      </c>
      <c r="N19" s="15"/>
    </row>
    <row r="20" spans="1:14">
      <c r="A20" s="3" t="s">
        <v>39</v>
      </c>
      <c r="B20" s="3">
        <v>11</v>
      </c>
      <c r="C20" s="3" t="s">
        <v>40</v>
      </c>
      <c r="D20" s="10">
        <v>30239</v>
      </c>
      <c r="E20" s="7"/>
      <c r="F20" s="4" t="s">
        <v>41</v>
      </c>
      <c r="G20" s="8">
        <v>2</v>
      </c>
      <c r="H20" s="3">
        <f t="shared" si="4"/>
        <v>39</v>
      </c>
      <c r="I20" s="8">
        <f t="shared" si="0"/>
        <v>36.051562344852535</v>
      </c>
      <c r="J20" s="3">
        <f t="shared" si="1"/>
        <v>8.693284606291483</v>
      </c>
      <c r="K20" s="15"/>
      <c r="L20" s="8">
        <f t="shared" si="2"/>
        <v>36.051562344852535</v>
      </c>
      <c r="M20" s="3">
        <f t="shared" si="3"/>
        <v>8.693284606291483</v>
      </c>
      <c r="N20" s="15"/>
    </row>
    <row r="21" spans="1:14">
      <c r="A21" s="3" t="s">
        <v>42</v>
      </c>
      <c r="B21" s="3">
        <v>12</v>
      </c>
      <c r="C21" s="3" t="s">
        <v>43</v>
      </c>
      <c r="D21" s="10">
        <v>30303</v>
      </c>
      <c r="E21" s="7"/>
      <c r="F21" s="4" t="s">
        <v>44</v>
      </c>
      <c r="G21" s="8">
        <v>1</v>
      </c>
      <c r="H21" s="3">
        <f t="shared" si="4"/>
        <v>40</v>
      </c>
      <c r="I21" s="8">
        <f t="shared" si="0"/>
        <v>38.741862253931473</v>
      </c>
      <c r="J21" s="3">
        <f t="shared" si="1"/>
        <v>1.5829105880823946</v>
      </c>
      <c r="K21" s="15"/>
      <c r="L21" s="8">
        <f t="shared" si="2"/>
        <v>38.741862253931473</v>
      </c>
      <c r="M21" s="3">
        <f t="shared" si="3"/>
        <v>1.5829105880823946</v>
      </c>
      <c r="N21" s="15"/>
    </row>
    <row r="22" spans="1:14">
      <c r="A22" s="3" t="s">
        <v>45</v>
      </c>
      <c r="B22" s="3">
        <v>13</v>
      </c>
      <c r="C22" s="3" t="s">
        <v>46</v>
      </c>
      <c r="D22" s="10">
        <v>30364</v>
      </c>
      <c r="E22" s="7"/>
      <c r="F22" s="4" t="s">
        <v>47</v>
      </c>
      <c r="G22" s="8">
        <v>2</v>
      </c>
      <c r="H22" s="3">
        <f t="shared" si="4"/>
        <v>42</v>
      </c>
      <c r="I22" s="8">
        <f t="shared" si="0"/>
        <v>41.299680436332928</v>
      </c>
      <c r="J22" s="3">
        <f t="shared" si="1"/>
        <v>0.49044749125483877</v>
      </c>
      <c r="K22" s="15"/>
      <c r="L22" s="8">
        <f t="shared" si="2"/>
        <v>41.299680436332928</v>
      </c>
      <c r="M22" s="3">
        <f t="shared" si="3"/>
        <v>0.49044749125483877</v>
      </c>
      <c r="N22" s="15"/>
    </row>
    <row r="23" spans="1:14">
      <c r="A23" s="3" t="s">
        <v>48</v>
      </c>
      <c r="B23" s="3">
        <v>14</v>
      </c>
      <c r="C23" s="3" t="s">
        <v>49</v>
      </c>
      <c r="D23" s="10">
        <v>30454</v>
      </c>
      <c r="E23" s="7"/>
      <c r="F23" s="4" t="s">
        <v>50</v>
      </c>
      <c r="G23" s="8">
        <v>2</v>
      </c>
      <c r="H23" s="3">
        <f t="shared" si="4"/>
        <v>44</v>
      </c>
      <c r="I23" s="8">
        <f t="shared" si="0"/>
        <v>43.693855586453118</v>
      </c>
      <c r="J23" s="3">
        <f t="shared" si="1"/>
        <v>9.3724401945964195E-2</v>
      </c>
      <c r="K23" s="15"/>
      <c r="L23" s="8">
        <f t="shared" si="2"/>
        <v>43.693855586453118</v>
      </c>
      <c r="M23" s="3">
        <f t="shared" si="3"/>
        <v>9.3724401945964195E-2</v>
      </c>
      <c r="N23" s="15"/>
    </row>
    <row r="24" spans="1:14">
      <c r="A24" s="3" t="s">
        <v>51</v>
      </c>
      <c r="B24" s="3">
        <v>15</v>
      </c>
      <c r="C24" s="3" t="s">
        <v>52</v>
      </c>
      <c r="D24" s="10">
        <v>30540</v>
      </c>
      <c r="E24" s="7"/>
      <c r="F24" s="4" t="s">
        <v>53</v>
      </c>
      <c r="G24" s="8">
        <v>1</v>
      </c>
      <c r="H24" s="3">
        <f t="shared" si="4"/>
        <v>45</v>
      </c>
      <c r="I24" s="8">
        <f t="shared" si="0"/>
        <v>45.902319094661678</v>
      </c>
      <c r="J24" s="3">
        <f t="shared" si="1"/>
        <v>0.81417974859107012</v>
      </c>
      <c r="K24" s="15"/>
      <c r="L24" s="8">
        <f t="shared" si="2"/>
        <v>45.902319094661678</v>
      </c>
      <c r="M24" s="3">
        <f t="shared" si="3"/>
        <v>0.81417974859107012</v>
      </c>
      <c r="N24" s="15"/>
    </row>
    <row r="25" spans="1:14">
      <c r="A25" s="3" t="s">
        <v>54</v>
      </c>
      <c r="B25" s="3">
        <v>16</v>
      </c>
      <c r="C25" s="3" t="s">
        <v>55</v>
      </c>
      <c r="D25" s="10">
        <v>30638</v>
      </c>
      <c r="E25" s="7"/>
      <c r="F25" s="4" t="s">
        <v>56</v>
      </c>
      <c r="G25" s="8">
        <v>1</v>
      </c>
      <c r="H25" s="3">
        <f t="shared" si="4"/>
        <v>46</v>
      </c>
      <c r="I25" s="8">
        <f t="shared" si="0"/>
        <v>47.912161450508322</v>
      </c>
      <c r="J25" s="3">
        <f t="shared" si="1"/>
        <v>3.6563614128100883</v>
      </c>
      <c r="K25" s="15"/>
      <c r="L25" s="8">
        <f t="shared" si="2"/>
        <v>47.912161450508322</v>
      </c>
      <c r="M25" s="3">
        <f t="shared" si="3"/>
        <v>3.6563614128100883</v>
      </c>
      <c r="N25" s="15"/>
    </row>
    <row r="26" spans="1:14">
      <c r="A26" s="3" t="s">
        <v>57</v>
      </c>
      <c r="B26" s="3">
        <v>17</v>
      </c>
      <c r="C26" s="3" t="s">
        <v>58</v>
      </c>
      <c r="D26" s="10">
        <v>30715</v>
      </c>
      <c r="E26" s="7"/>
      <c r="F26" s="4" t="s">
        <v>59</v>
      </c>
      <c r="G26" s="8">
        <v>2</v>
      </c>
      <c r="H26" s="3">
        <f t="shared" si="4"/>
        <v>48</v>
      </c>
      <c r="I26" s="8">
        <f t="shared" si="0"/>
        <v>49.718899739202982</v>
      </c>
      <c r="J26" s="3">
        <f t="shared" si="1"/>
        <v>2.9546163134320791</v>
      </c>
      <c r="K26" s="15"/>
      <c r="L26" s="8">
        <f t="shared" si="2"/>
        <v>49.718899739202982</v>
      </c>
      <c r="M26" s="3">
        <f t="shared" si="3"/>
        <v>2.9546163134320791</v>
      </c>
      <c r="N26" s="15"/>
    </row>
    <row r="27" spans="1:14">
      <c r="A27" s="3" t="s">
        <v>60</v>
      </c>
      <c r="B27" s="3">
        <v>18</v>
      </c>
      <c r="C27" s="3" t="s">
        <v>61</v>
      </c>
      <c r="D27" s="10">
        <v>30825</v>
      </c>
      <c r="E27" s="7"/>
      <c r="F27" s="4" t="s">
        <v>62</v>
      </c>
      <c r="G27" s="8">
        <v>2</v>
      </c>
      <c r="H27" s="3">
        <f t="shared" si="4"/>
        <v>50</v>
      </c>
      <c r="I27" s="8">
        <f t="shared" si="0"/>
        <v>51.325199150641907</v>
      </c>
      <c r="J27" s="3">
        <f t="shared" si="1"/>
        <v>1.7561527888620327</v>
      </c>
      <c r="K27" s="15"/>
      <c r="L27" s="8">
        <f t="shared" si="2"/>
        <v>51.325199150641907</v>
      </c>
      <c r="M27" s="3">
        <f t="shared" si="3"/>
        <v>1.7561527888620327</v>
      </c>
      <c r="N27" s="15"/>
    </row>
    <row r="28" spans="1:14">
      <c r="A28" s="3" t="s">
        <v>63</v>
      </c>
      <c r="B28" s="3">
        <v>19</v>
      </c>
      <c r="C28" s="3" t="s">
        <v>64</v>
      </c>
      <c r="D28" s="10">
        <v>30902</v>
      </c>
      <c r="E28" s="7"/>
      <c r="F28" s="4" t="s">
        <v>65</v>
      </c>
      <c r="G28" s="8">
        <v>1</v>
      </c>
      <c r="H28" s="3">
        <f t="shared" si="4"/>
        <v>51</v>
      </c>
      <c r="I28" s="8">
        <f t="shared" si="0"/>
        <v>52.739317870910256</v>
      </c>
      <c r="J28" s="3">
        <f t="shared" si="1"/>
        <v>3.025226656067785</v>
      </c>
      <c r="K28" s="15"/>
      <c r="L28" s="8">
        <f t="shared" si="2"/>
        <v>52.739317870910256</v>
      </c>
      <c r="M28" s="3">
        <f t="shared" si="3"/>
        <v>3.025226656067785</v>
      </c>
      <c r="N28" s="15"/>
    </row>
    <row r="29" spans="1:14">
      <c r="A29" s="3" t="s">
        <v>66</v>
      </c>
      <c r="B29" s="3">
        <v>20</v>
      </c>
      <c r="C29" s="3" t="s">
        <v>67</v>
      </c>
      <c r="D29" s="10">
        <v>31000</v>
      </c>
      <c r="E29" s="7"/>
      <c r="F29" s="4" t="s">
        <v>68</v>
      </c>
      <c r="G29" s="8">
        <v>1</v>
      </c>
      <c r="H29" s="3">
        <f t="shared" si="4"/>
        <v>52</v>
      </c>
      <c r="I29" s="8">
        <f t="shared" si="0"/>
        <v>53.97350851732697</v>
      </c>
      <c r="J29" s="3">
        <f t="shared" si="1"/>
        <v>3.8947358679620936</v>
      </c>
      <c r="K29" s="15"/>
      <c r="L29" s="8">
        <f t="shared" si="2"/>
        <v>53.97350851732697</v>
      </c>
      <c r="M29" s="3">
        <f t="shared" si="3"/>
        <v>3.8947358679620936</v>
      </c>
      <c r="N29" s="15"/>
    </row>
    <row r="30" spans="1:14">
      <c r="A30" s="3" t="s">
        <v>69</v>
      </c>
      <c r="B30" s="3">
        <v>21</v>
      </c>
      <c r="C30" s="3" t="s">
        <v>70</v>
      </c>
      <c r="D30" s="10">
        <v>31079</v>
      </c>
      <c r="E30" s="7"/>
      <c r="F30" s="4" t="s">
        <v>71</v>
      </c>
      <c r="G30" s="8">
        <v>0</v>
      </c>
      <c r="H30" s="3">
        <f t="shared" si="4"/>
        <v>52</v>
      </c>
      <c r="I30" s="8">
        <f t="shared" si="0"/>
        <v>55.042545236700072</v>
      </c>
      <c r="J30" s="3">
        <f t="shared" si="1"/>
        <v>9.257081517366295</v>
      </c>
      <c r="K30" s="15"/>
      <c r="L30" s="8">
        <f t="shared" si="2"/>
        <v>55.042545236700072</v>
      </c>
      <c r="M30" s="3">
        <f t="shared" si="3"/>
        <v>9.257081517366295</v>
      </c>
      <c r="N30" s="15"/>
    </row>
    <row r="31" spans="1:14">
      <c r="A31" s="3" t="s">
        <v>72</v>
      </c>
      <c r="B31" s="3">
        <v>22</v>
      </c>
      <c r="C31" s="3" t="s">
        <v>73</v>
      </c>
      <c r="D31" s="10">
        <v>31183</v>
      </c>
      <c r="E31" s="7"/>
      <c r="F31" s="4" t="s">
        <v>74</v>
      </c>
      <c r="G31" s="8">
        <v>1</v>
      </c>
      <c r="H31" s="3">
        <f t="shared" si="4"/>
        <v>53</v>
      </c>
      <c r="I31" s="8">
        <f t="shared" si="0"/>
        <v>55.962476266468578</v>
      </c>
      <c r="J31" s="3">
        <f t="shared" si="1"/>
        <v>8.7762656293896022</v>
      </c>
      <c r="K31" s="15"/>
      <c r="L31" s="8">
        <f t="shared" si="2"/>
        <v>55.962476266468578</v>
      </c>
      <c r="M31" s="3">
        <f t="shared" si="3"/>
        <v>8.7762656293896022</v>
      </c>
      <c r="N31" s="15"/>
    </row>
    <row r="32" spans="1:14">
      <c r="A32" s="3" t="s">
        <v>75</v>
      </c>
      <c r="B32" s="3">
        <v>23</v>
      </c>
      <c r="C32" s="3" t="s">
        <v>76</v>
      </c>
      <c r="D32" s="10">
        <v>31249</v>
      </c>
      <c r="E32" s="7"/>
      <c r="F32" s="4" t="s">
        <v>77</v>
      </c>
      <c r="G32" s="8">
        <v>1</v>
      </c>
      <c r="H32" s="3">
        <f t="shared" si="4"/>
        <v>54</v>
      </c>
      <c r="I32" s="8">
        <f t="shared" si="0"/>
        <v>56.749642143652956</v>
      </c>
      <c r="J32" s="3">
        <f t="shared" si="1"/>
        <v>7.5605319181524226</v>
      </c>
      <c r="K32" s="15"/>
      <c r="L32" s="8">
        <f t="shared" si="2"/>
        <v>56.749642143652956</v>
      </c>
      <c r="M32" s="3">
        <f t="shared" si="3"/>
        <v>7.5605319181524226</v>
      </c>
      <c r="N32" s="15"/>
    </row>
    <row r="33" spans="1:14">
      <c r="A33" s="3" t="s">
        <v>78</v>
      </c>
      <c r="B33" s="3">
        <v>24</v>
      </c>
      <c r="C33" s="3" t="s">
        <v>79</v>
      </c>
      <c r="D33" s="10">
        <v>31273</v>
      </c>
      <c r="E33" s="7"/>
      <c r="F33" s="4" t="s">
        <v>80</v>
      </c>
      <c r="G33" s="8">
        <v>0</v>
      </c>
      <c r="H33" s="3">
        <f t="shared" si="4"/>
        <v>54</v>
      </c>
      <c r="I33" s="8">
        <f t="shared" si="0"/>
        <v>57.419956573271349</v>
      </c>
      <c r="J33" s="3">
        <f t="shared" si="1"/>
        <v>11.696102963061911</v>
      </c>
      <c r="K33" s="15"/>
      <c r="L33" s="8">
        <f t="shared" si="2"/>
        <v>57.419956573271349</v>
      </c>
      <c r="M33" s="3">
        <f t="shared" si="3"/>
        <v>11.696102963061911</v>
      </c>
      <c r="N33" s="15"/>
    </row>
    <row r="34" spans="1:14">
      <c r="A34" s="3" t="s">
        <v>81</v>
      </c>
      <c r="B34" s="3">
        <v>25</v>
      </c>
      <c r="C34" s="3" t="s">
        <v>82</v>
      </c>
      <c r="D34" s="10">
        <v>31379</v>
      </c>
      <c r="E34" s="7"/>
      <c r="F34" s="4" t="s">
        <v>83</v>
      </c>
      <c r="G34" s="8">
        <v>2</v>
      </c>
      <c r="H34" s="3">
        <f t="shared" si="4"/>
        <v>56</v>
      </c>
      <c r="I34" s="8">
        <f t="shared" si="0"/>
        <v>57.988420740906982</v>
      </c>
      <c r="J34" s="3">
        <f t="shared" si="1"/>
        <v>3.9538170428690695</v>
      </c>
      <c r="K34" s="15"/>
      <c r="L34" s="8">
        <f t="shared" si="2"/>
        <v>57.988420740906982</v>
      </c>
      <c r="M34" s="3">
        <f t="shared" si="3"/>
        <v>3.9538170428690695</v>
      </c>
      <c r="N34" s="15"/>
    </row>
    <row r="35" spans="1:14">
      <c r="A35" s="3" t="s">
        <v>84</v>
      </c>
      <c r="B35" s="3">
        <v>26</v>
      </c>
      <c r="C35" s="3" t="s">
        <v>85</v>
      </c>
      <c r="D35" s="10">
        <v>31476</v>
      </c>
      <c r="E35" s="7"/>
      <c r="F35" s="4" t="s">
        <v>86</v>
      </c>
      <c r="G35" s="8">
        <v>1</v>
      </c>
      <c r="H35" s="3">
        <f t="shared" si="4"/>
        <v>57</v>
      </c>
      <c r="I35" s="8">
        <f t="shared" si="0"/>
        <v>58.46882960024567</v>
      </c>
      <c r="J35" s="3">
        <f t="shared" si="1"/>
        <v>2.1574603945578534</v>
      </c>
      <c r="K35" s="15"/>
      <c r="L35" s="8">
        <f t="shared" si="2"/>
        <v>58.46882960024567</v>
      </c>
      <c r="M35" s="3">
        <f t="shared" si="3"/>
        <v>2.1574603945578534</v>
      </c>
      <c r="N35" s="15"/>
    </row>
    <row r="36" spans="1:14">
      <c r="A36" s="3" t="s">
        <v>87</v>
      </c>
      <c r="B36" s="3">
        <v>27</v>
      </c>
      <c r="C36" s="3" t="s">
        <v>88</v>
      </c>
      <c r="D36" s="10">
        <v>31582</v>
      </c>
      <c r="E36" s="7"/>
      <c r="F36" s="4" t="s">
        <v>89</v>
      </c>
      <c r="G36" s="8">
        <v>1</v>
      </c>
      <c r="H36" s="3">
        <f t="shared" si="4"/>
        <v>58</v>
      </c>
      <c r="I36" s="8">
        <f t="shared" si="0"/>
        <v>58.873626227209151</v>
      </c>
      <c r="J36" s="3">
        <f t="shared" si="1"/>
        <v>0.7632227848676949</v>
      </c>
      <c r="K36" s="15"/>
      <c r="L36" s="8">
        <f t="shared" si="2"/>
        <v>58.873626227209151</v>
      </c>
      <c r="M36" s="3">
        <f t="shared" si="3"/>
        <v>0.7632227848676949</v>
      </c>
      <c r="N36" s="15"/>
    </row>
    <row r="37" spans="1:14">
      <c r="A37" s="3" t="s">
        <v>90</v>
      </c>
      <c r="B37" s="3">
        <v>28</v>
      </c>
      <c r="C37" s="3" t="s">
        <v>91</v>
      </c>
      <c r="D37" s="10">
        <v>31676</v>
      </c>
      <c r="E37" s="7"/>
      <c r="F37" s="4" t="s">
        <v>92</v>
      </c>
      <c r="G37" s="8">
        <v>0</v>
      </c>
      <c r="H37" s="3">
        <f t="shared" si="4"/>
        <v>58</v>
      </c>
      <c r="I37" s="8">
        <f t="shared" si="0"/>
        <v>59.21386378878136</v>
      </c>
      <c r="J37" s="3">
        <f t="shared" si="1"/>
        <v>1.4734652977146385</v>
      </c>
      <c r="K37" s="15"/>
      <c r="L37" s="8">
        <f t="shared" si="2"/>
        <v>59.21386378878136</v>
      </c>
      <c r="M37" s="3">
        <f t="shared" si="3"/>
        <v>1.4734652977146385</v>
      </c>
      <c r="N37" s="15"/>
    </row>
    <row r="38" spans="1:14">
      <c r="A38" s="3" t="s">
        <v>93</v>
      </c>
      <c r="B38" s="3">
        <v>29</v>
      </c>
      <c r="C38" s="3" t="s">
        <v>94</v>
      </c>
      <c r="D38" s="10">
        <v>31798</v>
      </c>
      <c r="E38" s="7"/>
      <c r="F38" s="4" t="s">
        <v>95</v>
      </c>
      <c r="G38" s="8">
        <v>0</v>
      </c>
      <c r="H38" s="3">
        <f t="shared" si="4"/>
        <v>58</v>
      </c>
      <c r="I38" s="8">
        <f t="shared" si="0"/>
        <v>59.499240986309758</v>
      </c>
      <c r="J38" s="3">
        <f t="shared" si="1"/>
        <v>2.2477235350310552</v>
      </c>
      <c r="K38" s="15"/>
      <c r="L38" s="8">
        <f t="shared" si="2"/>
        <v>59.499240986309758</v>
      </c>
      <c r="M38" s="3">
        <f t="shared" si="3"/>
        <v>2.2477235350310552</v>
      </c>
      <c r="N38" s="15"/>
    </row>
    <row r="39" spans="1:14">
      <c r="A39" s="3" t="s">
        <v>96</v>
      </c>
      <c r="B39" s="3">
        <v>30</v>
      </c>
      <c r="C39" s="3" t="s">
        <v>97</v>
      </c>
      <c r="D39" s="10">
        <v>31949</v>
      </c>
      <c r="E39" s="7"/>
      <c r="F39" s="4" t="s">
        <v>98</v>
      </c>
      <c r="G39" s="8">
        <v>1</v>
      </c>
      <c r="H39" s="3">
        <f t="shared" si="4"/>
        <v>59</v>
      </c>
      <c r="I39" s="8">
        <f t="shared" si="0"/>
        <v>59.738183955781786</v>
      </c>
      <c r="J39" s="3">
        <f t="shared" si="1"/>
        <v>0.5449155525736451</v>
      </c>
      <c r="K39" s="15"/>
      <c r="L39" s="8">
        <f t="shared" si="2"/>
        <v>59.738183955781786</v>
      </c>
      <c r="M39" s="3">
        <f t="shared" si="3"/>
        <v>0.5449155525736451</v>
      </c>
      <c r="N39" s="15"/>
    </row>
    <row r="40" spans="1:14">
      <c r="A40" s="3" t="s">
        <v>99</v>
      </c>
      <c r="B40" s="3">
        <v>31</v>
      </c>
      <c r="C40" s="3" t="s">
        <v>100</v>
      </c>
      <c r="D40" s="10">
        <v>32031</v>
      </c>
      <c r="E40" s="7"/>
      <c r="F40" s="4" t="s">
        <v>101</v>
      </c>
      <c r="G40" s="8">
        <v>2</v>
      </c>
      <c r="H40" s="3">
        <f t="shared" si="4"/>
        <v>61</v>
      </c>
      <c r="I40" s="8">
        <f t="shared" si="0"/>
        <v>59.937954346895914</v>
      </c>
      <c r="J40" s="3">
        <f t="shared" si="1"/>
        <v>1.1279409692772842</v>
      </c>
      <c r="K40" s="15"/>
      <c r="L40" s="8">
        <f t="shared" si="2"/>
        <v>59.937954346895914</v>
      </c>
      <c r="M40" s="3">
        <f t="shared" si="3"/>
        <v>1.1279409692772842</v>
      </c>
      <c r="N40" s="15"/>
    </row>
    <row r="41" spans="1:14">
      <c r="A41" s="3" t="s">
        <v>102</v>
      </c>
      <c r="B41" s="3">
        <v>32</v>
      </c>
      <c r="C41" s="3" t="s">
        <v>103</v>
      </c>
      <c r="D41" s="10">
        <v>32163</v>
      </c>
      <c r="E41" s="7"/>
      <c r="F41" s="4" t="s">
        <v>104</v>
      </c>
      <c r="G41" s="8">
        <v>3</v>
      </c>
      <c r="H41" s="3">
        <f t="shared" si="4"/>
        <v>64</v>
      </c>
      <c r="I41" s="8">
        <f t="shared" si="0"/>
        <v>60.10476908164366</v>
      </c>
      <c r="J41" s="3">
        <f t="shared" si="1"/>
        <v>15.172823907319176</v>
      </c>
      <c r="K41" s="15"/>
      <c r="L41" s="8">
        <f t="shared" si="2"/>
        <v>60.10476908164366</v>
      </c>
      <c r="M41" s="3">
        <f t="shared" si="3"/>
        <v>15.172823907319176</v>
      </c>
      <c r="N41" s="15"/>
    </row>
    <row r="42" spans="1:14">
      <c r="A42" s="3" t="s">
        <v>105</v>
      </c>
      <c r="B42" s="3">
        <v>33</v>
      </c>
      <c r="C42" s="3" t="s">
        <v>106</v>
      </c>
      <c r="D42" s="10">
        <v>32254</v>
      </c>
      <c r="E42" s="7"/>
      <c r="F42" s="4" t="s">
        <v>107</v>
      </c>
      <c r="G42" s="8">
        <v>1</v>
      </c>
      <c r="H42" s="3">
        <f t="shared" si="4"/>
        <v>65</v>
      </c>
      <c r="I42" s="8">
        <f t="shared" si="0"/>
        <v>60.24392193048471</v>
      </c>
      <c r="J42" s="3">
        <f t="shared" si="1"/>
        <v>22.620278603324287</v>
      </c>
      <c r="K42" s="15"/>
      <c r="L42" s="8">
        <f t="shared" si="2"/>
        <v>60.24392193048471</v>
      </c>
      <c r="M42" s="3">
        <f t="shared" si="3"/>
        <v>22.620278603324287</v>
      </c>
      <c r="N42" s="15"/>
    </row>
    <row r="43" spans="1:14">
      <c r="A43" s="3" t="s">
        <v>108</v>
      </c>
      <c r="B43" s="3">
        <v>34</v>
      </c>
      <c r="C43" s="3" t="s">
        <v>109</v>
      </c>
      <c r="D43" s="10">
        <v>32372</v>
      </c>
      <c r="E43" s="7"/>
      <c r="F43" s="4" t="s">
        <v>110</v>
      </c>
      <c r="G43" s="8">
        <v>0</v>
      </c>
      <c r="H43" s="3">
        <f t="shared" si="4"/>
        <v>65</v>
      </c>
      <c r="I43" s="8">
        <f t="shared" si="0"/>
        <v>60.35990058257984</v>
      </c>
      <c r="J43" s="3">
        <f t="shared" si="1"/>
        <v>21.530522603542909</v>
      </c>
      <c r="K43" s="15"/>
      <c r="L43" s="8">
        <f t="shared" si="2"/>
        <v>60.35990058257984</v>
      </c>
      <c r="M43" s="3">
        <f t="shared" si="3"/>
        <v>21.530522603542909</v>
      </c>
      <c r="N43" s="15"/>
    </row>
    <row r="44" spans="1:14">
      <c r="A44" s="3" t="s">
        <v>111</v>
      </c>
      <c r="B44" s="3">
        <v>35</v>
      </c>
      <c r="C44" s="3" t="s">
        <v>112</v>
      </c>
      <c r="D44" s="10">
        <v>32519</v>
      </c>
      <c r="E44" s="7"/>
      <c r="F44" s="4" t="s">
        <v>113</v>
      </c>
      <c r="G44" s="8">
        <v>1</v>
      </c>
      <c r="H44" s="3">
        <f t="shared" si="4"/>
        <v>66</v>
      </c>
      <c r="I44" s="8">
        <f t="shared" si="0"/>
        <v>60.45649547448015</v>
      </c>
      <c r="J44" s="3">
        <f t="shared" si="1"/>
        <v>30.73044242445906</v>
      </c>
      <c r="K44" s="15"/>
      <c r="L44" s="8">
        <f t="shared" si="2"/>
        <v>60.45649547448015</v>
      </c>
      <c r="M44" s="3">
        <f t="shared" si="3"/>
        <v>30.73044242445906</v>
      </c>
      <c r="N44" s="15"/>
    </row>
    <row r="45" spans="1:14">
      <c r="A45" s="3" t="s">
        <v>114</v>
      </c>
      <c r="B45" s="3">
        <v>36</v>
      </c>
      <c r="C45" s="3" t="s">
        <v>115</v>
      </c>
      <c r="D45" s="10">
        <v>32617</v>
      </c>
      <c r="E45" s="7"/>
      <c r="F45" s="4" t="s">
        <v>116</v>
      </c>
      <c r="G45" s="8"/>
      <c r="H45" s="3"/>
      <c r="I45" s="8">
        <f t="shared" si="0"/>
        <v>60.536898461602817</v>
      </c>
      <c r="J45" s="3"/>
      <c r="K45" s="15"/>
      <c r="L45" s="8">
        <f t="shared" si="2"/>
        <v>60.536898461602817</v>
      </c>
      <c r="M45" s="3"/>
      <c r="N45" s="15"/>
    </row>
    <row r="46" spans="1:14">
      <c r="A46" s="3" t="s">
        <v>117</v>
      </c>
      <c r="B46" s="3">
        <v>37</v>
      </c>
      <c r="C46" s="3" t="s">
        <v>118</v>
      </c>
      <c r="D46" s="10">
        <v>32777</v>
      </c>
      <c r="E46" s="7"/>
      <c r="F46" s="4" t="s">
        <v>119</v>
      </c>
      <c r="G46" s="8"/>
      <c r="H46" s="3"/>
      <c r="I46" s="8">
        <f t="shared" si="0"/>
        <v>60.60379064579385</v>
      </c>
      <c r="J46" s="3"/>
      <c r="K46" s="15"/>
      <c r="L46" s="8">
        <f t="shared" si="2"/>
        <v>60.60379064579385</v>
      </c>
      <c r="M46" s="3"/>
      <c r="N46" s="15"/>
    </row>
    <row r="47" spans="1:14">
      <c r="A47" s="3" t="s">
        <v>120</v>
      </c>
      <c r="B47" s="3">
        <v>38</v>
      </c>
      <c r="C47" s="3" t="s">
        <v>121</v>
      </c>
      <c r="D47" s="10">
        <v>32953</v>
      </c>
      <c r="E47" s="7"/>
      <c r="F47" s="4" t="s">
        <v>122</v>
      </c>
      <c r="G47" s="8"/>
      <c r="H47" s="3"/>
      <c r="I47" s="8">
        <f t="shared" si="0"/>
        <v>60.659419463802628</v>
      </c>
      <c r="J47" s="3"/>
      <c r="K47" s="15"/>
      <c r="L47" s="8">
        <f t="shared" si="2"/>
        <v>60.659419463802628</v>
      </c>
      <c r="M47" s="3"/>
      <c r="N47" s="15"/>
    </row>
    <row r="48" spans="1:14">
      <c r="A48" s="3" t="s">
        <v>123</v>
      </c>
      <c r="B48" s="3">
        <v>39</v>
      </c>
      <c r="C48" s="3" t="s">
        <v>124</v>
      </c>
      <c r="D48" s="10">
        <v>33205</v>
      </c>
      <c r="E48" s="7"/>
      <c r="F48" s="4" t="s">
        <v>125</v>
      </c>
      <c r="G48" s="8"/>
      <c r="H48" s="3"/>
      <c r="I48" s="8">
        <f t="shared" si="0"/>
        <v>60.705665619886929</v>
      </c>
      <c r="J48" s="3"/>
      <c r="K48" s="15"/>
      <c r="L48" s="8">
        <f t="shared" si="2"/>
        <v>60.705665619886929</v>
      </c>
      <c r="M48" s="3"/>
      <c r="N48" s="15"/>
    </row>
    <row r="49" spans="1:14">
      <c r="A49" s="3" t="s">
        <v>126</v>
      </c>
      <c r="B49" s="3">
        <v>40</v>
      </c>
      <c r="C49" s="3" t="s">
        <v>127</v>
      </c>
      <c r="D49" s="10">
        <v>33360</v>
      </c>
      <c r="E49" s="7"/>
      <c r="F49" s="4" t="s">
        <v>128</v>
      </c>
      <c r="G49" s="8"/>
      <c r="H49" s="3"/>
      <c r="I49" s="8">
        <f t="shared" si="0"/>
        <v>60.744100707039081</v>
      </c>
      <c r="J49" s="3"/>
      <c r="K49" s="15"/>
      <c r="L49" s="8">
        <f t="shared" si="2"/>
        <v>60.744100707039081</v>
      </c>
      <c r="M49" s="3"/>
      <c r="N49" s="15"/>
    </row>
    <row r="50" spans="1:14">
      <c r="A50" s="3" t="s">
        <v>129</v>
      </c>
      <c r="B50" s="3">
        <v>41</v>
      </c>
      <c r="C50" s="3" t="s">
        <v>130</v>
      </c>
      <c r="D50" s="10">
        <v>33711</v>
      </c>
      <c r="E50" s="7"/>
      <c r="F50" s="4" t="s">
        <v>131</v>
      </c>
      <c r="G50" s="8"/>
      <c r="H50" s="3"/>
      <c r="I50" s="8">
        <f t="shared" si="0"/>
        <v>60.776036476985823</v>
      </c>
      <c r="J50" s="3"/>
      <c r="K50" s="15"/>
      <c r="L50" s="8">
        <f t="shared" si="2"/>
        <v>60.776036476985823</v>
      </c>
      <c r="M50" s="3"/>
      <c r="N50" s="15"/>
    </row>
    <row r="51" spans="1:14">
      <c r="A51" s="3" t="s">
        <v>132</v>
      </c>
      <c r="B51" s="3">
        <v>42</v>
      </c>
      <c r="C51" s="3" t="s">
        <v>133</v>
      </c>
      <c r="D51" s="10">
        <v>33821</v>
      </c>
      <c r="E51" s="7"/>
      <c r="F51" s="4" t="s">
        <v>134</v>
      </c>
      <c r="G51" s="8"/>
      <c r="H51" s="3"/>
      <c r="I51" s="8">
        <f t="shared" si="0"/>
        <v>60.802566740864627</v>
      </c>
      <c r="J51" s="3"/>
      <c r="K51" s="15"/>
      <c r="L51" s="8">
        <f t="shared" si="2"/>
        <v>60.802566740864627</v>
      </c>
      <c r="M51" s="3"/>
      <c r="N51" s="15"/>
    </row>
    <row r="52" spans="1:14">
      <c r="A52" s="3" t="s">
        <v>135</v>
      </c>
      <c r="B52" s="3">
        <v>43</v>
      </c>
      <c r="C52" s="3" t="s">
        <v>136</v>
      </c>
      <c r="D52" s="10">
        <v>34157</v>
      </c>
      <c r="E52" s="7"/>
      <c r="F52" s="4" t="s">
        <v>137</v>
      </c>
      <c r="G52" s="8"/>
      <c r="H52" s="3"/>
      <c r="I52" s="8">
        <f t="shared" si="0"/>
        <v>60.824602846711002</v>
      </c>
      <c r="J52" s="3"/>
      <c r="K52" s="15"/>
      <c r="L52" s="8">
        <f t="shared" si="2"/>
        <v>60.824602846711002</v>
      </c>
      <c r="M52" s="3"/>
      <c r="N52" s="15"/>
    </row>
    <row r="53" spans="1:14">
      <c r="A53" s="3" t="s">
        <v>138</v>
      </c>
      <c r="B53" s="3">
        <v>44</v>
      </c>
      <c r="C53" s="3" t="s">
        <v>139</v>
      </c>
      <c r="D53" s="10">
        <v>34276</v>
      </c>
      <c r="E53" s="7"/>
      <c r="F53" s="4" t="s">
        <v>140</v>
      </c>
      <c r="G53" s="8"/>
      <c r="H53" s="3"/>
      <c r="I53" s="8">
        <f t="shared" si="0"/>
        <v>60.842903611558803</v>
      </c>
      <c r="J53" s="3"/>
      <c r="K53" s="15"/>
      <c r="L53" s="8">
        <f t="shared" si="2"/>
        <v>60.842903611558803</v>
      </c>
      <c r="M53" s="3"/>
      <c r="N53" s="15"/>
    </row>
    <row r="54" spans="1:14">
      <c r="A54" s="3" t="s">
        <v>141</v>
      </c>
      <c r="B54" s="3">
        <v>45</v>
      </c>
      <c r="C54" s="3" t="s">
        <v>142</v>
      </c>
      <c r="D54" s="10">
        <v>34640</v>
      </c>
      <c r="E54" s="7"/>
      <c r="F54" s="4" t="s">
        <v>143</v>
      </c>
      <c r="G54" s="8"/>
      <c r="H54" s="3"/>
      <c r="I54" s="8">
        <f t="shared" si="0"/>
        <v>60.858100501706154</v>
      </c>
      <c r="J54" s="3"/>
      <c r="K54" s="15"/>
      <c r="L54" s="8">
        <f t="shared" si="2"/>
        <v>60.858100501706154</v>
      </c>
      <c r="M54" s="3"/>
      <c r="N54" s="15"/>
    </row>
    <row r="55" spans="1:14">
      <c r="A55" s="3" t="s">
        <v>144</v>
      </c>
      <c r="B55" s="3">
        <v>46</v>
      </c>
      <c r="C55" s="3" t="s">
        <v>145</v>
      </c>
      <c r="D55" s="10">
        <v>34930</v>
      </c>
      <c r="E55" s="7"/>
      <c r="F55" s="4" t="s">
        <v>146</v>
      </c>
      <c r="G55" s="8"/>
      <c r="H55" s="3"/>
      <c r="I55" s="8">
        <f t="shared" si="0"/>
        <v>60.870718765273772</v>
      </c>
      <c r="J55" s="3"/>
      <c r="K55" s="15"/>
      <c r="L55" s="8">
        <f t="shared" si="2"/>
        <v>60.870718765273772</v>
      </c>
      <c r="M55" s="3"/>
      <c r="N55" s="15"/>
    </row>
    <row r="56" spans="1:14">
      <c r="A56" s="3" t="s">
        <v>147</v>
      </c>
      <c r="B56" s="3">
        <v>47</v>
      </c>
      <c r="C56" s="3" t="s">
        <v>148</v>
      </c>
      <c r="D56" s="10">
        <v>35116</v>
      </c>
      <c r="E56" s="7"/>
      <c r="F56" s="4" t="s">
        <v>149</v>
      </c>
      <c r="G56" s="8"/>
      <c r="H56" s="3"/>
      <c r="I56" s="8">
        <f t="shared" si="0"/>
        <v>60.881195133220288</v>
      </c>
      <c r="J56" s="3"/>
      <c r="K56" s="15"/>
      <c r="L56" s="8">
        <f t="shared" si="2"/>
        <v>60.881195133220288</v>
      </c>
      <c r="M56" s="3"/>
      <c r="N56" s="15"/>
    </row>
    <row r="57" spans="1:14">
      <c r="A57" s="3" t="s">
        <v>150</v>
      </c>
      <c r="B57" s="3">
        <v>48</v>
      </c>
      <c r="C57" s="3" t="s">
        <v>151</v>
      </c>
      <c r="D57" s="10">
        <v>35237</v>
      </c>
      <c r="E57" s="7"/>
      <c r="F57" s="4" t="s">
        <v>152</v>
      </c>
      <c r="G57" s="8"/>
      <c r="H57" s="3"/>
      <c r="I57" s="8">
        <f t="shared" si="0"/>
        <v>60.889892622330073</v>
      </c>
      <c r="J57" s="3"/>
      <c r="K57" s="15"/>
      <c r="L57" s="8">
        <f t="shared" si="2"/>
        <v>60.889892622330073</v>
      </c>
      <c r="M57" s="3"/>
      <c r="N57" s="15"/>
    </row>
    <row r="58" spans="1:14">
      <c r="A58" s="3" t="s">
        <v>153</v>
      </c>
      <c r="B58" s="3">
        <v>49</v>
      </c>
      <c r="C58" s="3" t="s">
        <v>154</v>
      </c>
      <c r="D58" s="10">
        <v>35448</v>
      </c>
      <c r="E58" s="7"/>
      <c r="F58" s="4" t="s">
        <v>155</v>
      </c>
      <c r="G58" s="8"/>
      <c r="H58" s="3"/>
      <c r="I58" s="8">
        <f t="shared" si="0"/>
        <v>60.897112898346073</v>
      </c>
      <c r="J58" s="3"/>
      <c r="K58" s="15"/>
      <c r="L58" s="8">
        <f t="shared" si="2"/>
        <v>60.897112898346073</v>
      </c>
      <c r="M58" s="3"/>
      <c r="N58" s="15"/>
    </row>
    <row r="59" spans="1:14">
      <c r="A59" s="3" t="s">
        <v>156</v>
      </c>
      <c r="B59" s="3">
        <v>50</v>
      </c>
      <c r="C59" s="3" t="s">
        <v>389</v>
      </c>
      <c r="D59" s="10">
        <v>35755</v>
      </c>
      <c r="E59" s="7"/>
      <c r="F59" s="4" t="s">
        <v>157</v>
      </c>
      <c r="G59" s="8"/>
      <c r="H59" s="3"/>
      <c r="I59" s="8">
        <f t="shared" si="0"/>
        <v>60.903106590183448</v>
      </c>
      <c r="J59" s="3"/>
      <c r="K59" s="15"/>
      <c r="L59" s="8">
        <f t="shared" si="2"/>
        <v>60.903106590183448</v>
      </c>
      <c r="M59" s="3"/>
      <c r="N59" s="15"/>
    </row>
    <row r="60" spans="1:14">
      <c r="A60" s="3" t="s">
        <v>158</v>
      </c>
      <c r="B60" s="3">
        <v>51</v>
      </c>
      <c r="C60" s="3" t="s">
        <v>159</v>
      </c>
      <c r="D60" s="10">
        <v>35970</v>
      </c>
      <c r="E60" s="7"/>
      <c r="F60" s="4" t="s">
        <v>160</v>
      </c>
      <c r="G60" s="8"/>
      <c r="H60" s="3"/>
      <c r="I60" s="8">
        <f t="shared" si="0"/>
        <v>60.908081887079291</v>
      </c>
      <c r="J60" s="3"/>
      <c r="K60" s="15"/>
      <c r="L60" s="8">
        <f t="shared" si="2"/>
        <v>60.908081887079291</v>
      </c>
      <c r="M60" s="3"/>
      <c r="N60" s="15"/>
    </row>
    <row r="61" spans="1:14">
      <c r="A61" s="3" t="s">
        <v>161</v>
      </c>
      <c r="B61" s="3">
        <v>52</v>
      </c>
      <c r="C61" s="3" t="s">
        <v>162</v>
      </c>
      <c r="D61" s="10">
        <v>36364</v>
      </c>
      <c r="E61" s="7"/>
      <c r="F61" s="4" t="s">
        <v>163</v>
      </c>
      <c r="G61" s="8"/>
      <c r="H61" s="3"/>
      <c r="I61" s="8">
        <f t="shared" si="0"/>
        <v>60.912211699223839</v>
      </c>
      <c r="J61" s="3"/>
      <c r="K61" s="15"/>
      <c r="L61" s="8">
        <f t="shared" si="2"/>
        <v>60.912211699223839</v>
      </c>
      <c r="M61" s="3"/>
      <c r="N61" s="15"/>
    </row>
    <row r="62" spans="1:14">
      <c r="A62" s="3" t="s">
        <v>164</v>
      </c>
      <c r="B62" s="3">
        <v>53</v>
      </c>
      <c r="C62" s="3" t="s">
        <v>165</v>
      </c>
      <c r="D62" s="10">
        <v>37104</v>
      </c>
      <c r="E62" s="7"/>
      <c r="F62" s="4" t="s">
        <v>166</v>
      </c>
      <c r="G62" s="8"/>
      <c r="H62" s="3"/>
      <c r="I62" s="8">
        <f t="shared" si="0"/>
        <v>60.915639618254474</v>
      </c>
      <c r="J62" s="3"/>
      <c r="K62" s="15"/>
      <c r="L62" s="8">
        <f t="shared" si="2"/>
        <v>60.915639618254474</v>
      </c>
      <c r="M62" s="3"/>
      <c r="N62" s="15"/>
    </row>
    <row r="63" spans="1:14">
      <c r="A63" s="3" t="s">
        <v>167</v>
      </c>
      <c r="B63" s="3">
        <v>54</v>
      </c>
      <c r="C63" s="3" t="s">
        <v>168</v>
      </c>
      <c r="D63" s="10">
        <v>37468</v>
      </c>
      <c r="E63" s="7"/>
      <c r="F63" s="4" t="s">
        <v>169</v>
      </c>
      <c r="G63" s="8"/>
      <c r="H63" s="3"/>
      <c r="I63" s="8">
        <f t="shared" si="0"/>
        <v>60.918484876246048</v>
      </c>
      <c r="J63" s="3"/>
      <c r="K63" s="15"/>
      <c r="L63" s="8">
        <f t="shared" si="2"/>
        <v>60.918484876246048</v>
      </c>
      <c r="M63" s="3"/>
      <c r="N63" s="15"/>
    </row>
    <row r="64" spans="1:14">
      <c r="A64" s="3" t="s">
        <v>170</v>
      </c>
      <c r="B64" s="3">
        <v>55</v>
      </c>
      <c r="C64" s="3" t="s">
        <v>171</v>
      </c>
      <c r="D64" s="10">
        <v>38175</v>
      </c>
      <c r="E64" s="7"/>
      <c r="F64" s="4" t="s">
        <v>172</v>
      </c>
      <c r="G64" s="8"/>
      <c r="H64" s="3"/>
      <c r="I64" s="8">
        <f t="shared" si="0"/>
        <v>60.920846469744262</v>
      </c>
      <c r="J64" s="3"/>
      <c r="K64" s="15"/>
      <c r="L64" s="8">
        <f t="shared" si="2"/>
        <v>60.920846469744262</v>
      </c>
      <c r="M64" s="3"/>
      <c r="N64" s="15"/>
    </row>
    <row r="65" spans="1:14">
      <c r="A65" s="3" t="s">
        <v>173</v>
      </c>
      <c r="B65" s="3">
        <v>56</v>
      </c>
      <c r="C65" s="3" t="s">
        <v>174</v>
      </c>
      <c r="D65" s="10">
        <v>38281</v>
      </c>
      <c r="E65" s="7"/>
      <c r="F65" s="4" t="s">
        <v>175</v>
      </c>
      <c r="G65" s="8"/>
      <c r="H65" s="3"/>
      <c r="I65" s="8">
        <f t="shared" si="0"/>
        <v>60.922806588235048</v>
      </c>
      <c r="J65" s="3"/>
      <c r="K65" s="15"/>
      <c r="L65" s="8">
        <f t="shared" si="2"/>
        <v>60.922806588235048</v>
      </c>
      <c r="M65" s="3"/>
      <c r="N65" s="15"/>
    </row>
    <row r="66" spans="1:14">
      <c r="A66" s="3" t="s">
        <v>176</v>
      </c>
      <c r="B66" s="3">
        <v>57</v>
      </c>
      <c r="C66" s="3" t="s">
        <v>177</v>
      </c>
      <c r="D66" s="10">
        <v>38567</v>
      </c>
      <c r="E66" s="7"/>
      <c r="F66" s="4" t="s">
        <v>178</v>
      </c>
      <c r="G66" s="8"/>
      <c r="H66" s="3"/>
      <c r="I66" s="8">
        <f t="shared" si="0"/>
        <v>60.924433463545078</v>
      </c>
      <c r="J66" s="3"/>
      <c r="K66" s="15"/>
      <c r="L66" s="8">
        <f t="shared" si="2"/>
        <v>60.924433463545078</v>
      </c>
      <c r="M66" s="3"/>
      <c r="N66" s="15"/>
    </row>
    <row r="67" spans="1:14">
      <c r="A67" s="3" t="s">
        <v>179</v>
      </c>
      <c r="B67" s="3">
        <v>58</v>
      </c>
      <c r="C67" s="3" t="s">
        <v>180</v>
      </c>
      <c r="D67" s="10">
        <v>38903</v>
      </c>
      <c r="E67" s="7"/>
      <c r="F67" s="4" t="s">
        <v>181</v>
      </c>
      <c r="G67" s="8"/>
      <c r="H67" s="3"/>
      <c r="I67" s="8">
        <f t="shared" si="0"/>
        <v>60.925783737413397</v>
      </c>
      <c r="J67" s="3"/>
      <c r="K67" s="15"/>
      <c r="L67" s="8">
        <f t="shared" si="2"/>
        <v>60.925783737413397</v>
      </c>
      <c r="M67" s="3"/>
      <c r="N67" s="15"/>
    </row>
    <row r="68" spans="1:14">
      <c r="A68" s="3" t="s">
        <v>182</v>
      </c>
      <c r="B68" s="3">
        <v>59</v>
      </c>
      <c r="C68" s="3" t="s">
        <v>183</v>
      </c>
      <c r="D68" s="10">
        <v>39981</v>
      </c>
      <c r="E68" s="7"/>
      <c r="F68" s="4" t="s">
        <v>184</v>
      </c>
      <c r="G68" s="8"/>
      <c r="H68" s="3"/>
      <c r="I68" s="8">
        <f t="shared" si="0"/>
        <v>60.926904428322132</v>
      </c>
      <c r="J68" s="3"/>
      <c r="K68" s="15"/>
      <c r="L68" s="8">
        <f t="shared" si="2"/>
        <v>60.926904428322132</v>
      </c>
      <c r="M68" s="3"/>
      <c r="N68" s="15"/>
    </row>
    <row r="69" spans="1:14">
      <c r="A69" s="3" t="s">
        <v>185</v>
      </c>
      <c r="B69" s="3">
        <v>60</v>
      </c>
      <c r="C69" s="3" t="s">
        <v>186</v>
      </c>
      <c r="D69" s="10">
        <v>40305</v>
      </c>
      <c r="E69" s="7"/>
      <c r="F69" s="4" t="s">
        <v>187</v>
      </c>
      <c r="G69" s="8"/>
      <c r="H69" s="3"/>
      <c r="I69" s="8">
        <f t="shared" si="0"/>
        <v>60.927834565149013</v>
      </c>
      <c r="J69" s="3"/>
      <c r="K69" s="15"/>
      <c r="L69" s="8">
        <f t="shared" si="2"/>
        <v>60.927834565149013</v>
      </c>
      <c r="M69" s="3"/>
      <c r="N69" s="15"/>
    </row>
    <row r="70" spans="1:14">
      <c r="A70" s="3" t="s">
        <v>188</v>
      </c>
      <c r="B70" s="3">
        <v>61</v>
      </c>
      <c r="C70" s="3" t="s">
        <v>189</v>
      </c>
      <c r="D70" s="10">
        <v>40499</v>
      </c>
      <c r="E70" s="7"/>
      <c r="F70" s="4" t="s">
        <v>190</v>
      </c>
      <c r="G70" s="8"/>
      <c r="H70" s="3"/>
      <c r="I70" s="8">
        <f t="shared" si="0"/>
        <v>60.928606543897068</v>
      </c>
      <c r="J70" s="3"/>
      <c r="K70" s="16"/>
      <c r="L70" s="8">
        <f t="shared" si="2"/>
        <v>60.928606543897068</v>
      </c>
      <c r="M70" s="3"/>
      <c r="N70" s="16"/>
    </row>
    <row r="71" spans="1:14">
      <c r="A71" s="3" t="s">
        <v>191</v>
      </c>
      <c r="B71" s="3">
        <v>62</v>
      </c>
      <c r="C71" s="3" t="s">
        <v>192</v>
      </c>
      <c r="D71" s="10">
        <v>40653</v>
      </c>
      <c r="E71" s="7"/>
    </row>
    <row r="72" spans="1:14">
      <c r="A72" s="3" t="s">
        <v>193</v>
      </c>
      <c r="B72" s="3">
        <v>63</v>
      </c>
      <c r="C72" s="3" t="s">
        <v>194</v>
      </c>
      <c r="D72" s="10">
        <v>40758</v>
      </c>
      <c r="E72" s="7"/>
    </row>
    <row r="73" spans="1:14">
      <c r="A73" s="3" t="s">
        <v>195</v>
      </c>
      <c r="B73" s="3">
        <v>64</v>
      </c>
      <c r="C73" s="3" t="s">
        <v>196</v>
      </c>
      <c r="D73" s="10">
        <v>40863</v>
      </c>
      <c r="E73" s="7"/>
    </row>
    <row r="74" spans="1:14">
      <c r="A74" s="3" t="s">
        <v>197</v>
      </c>
      <c r="B74" s="3">
        <v>65</v>
      </c>
      <c r="C74" s="3" t="s">
        <v>390</v>
      </c>
      <c r="D74" s="10">
        <v>41080</v>
      </c>
      <c r="E74" s="7"/>
    </row>
    <row r="75" spans="1:14">
      <c r="A75" s="3" t="s">
        <v>198</v>
      </c>
      <c r="B75" s="3">
        <v>66</v>
      </c>
      <c r="C75" s="3" t="s">
        <v>199</v>
      </c>
      <c r="D75" s="10">
        <v>41815</v>
      </c>
      <c r="E75" s="7"/>
    </row>
    <row r="76" spans="1:14">
      <c r="A76" s="3" t="s">
        <v>200</v>
      </c>
      <c r="B76" s="3">
        <v>67</v>
      </c>
      <c r="C76" s="3"/>
      <c r="D76" s="10"/>
    </row>
    <row r="77" spans="1:14">
      <c r="A77" s="3" t="s">
        <v>201</v>
      </c>
      <c r="B77" s="3">
        <v>68</v>
      </c>
      <c r="C77" s="3"/>
      <c r="D77" s="10"/>
    </row>
    <row r="78" spans="1:14">
      <c r="A78" s="3" t="s">
        <v>202</v>
      </c>
      <c r="B78" s="3">
        <v>69</v>
      </c>
      <c r="C78" s="3"/>
      <c r="D78" s="10"/>
    </row>
    <row r="79" spans="1:14">
      <c r="A79" s="3" t="s">
        <v>203</v>
      </c>
      <c r="B79" s="3">
        <v>70</v>
      </c>
      <c r="C79" s="3"/>
      <c r="D79" s="10"/>
    </row>
    <row r="80" spans="1:14">
      <c r="A80" s="3" t="s">
        <v>204</v>
      </c>
      <c r="B80" s="3">
        <v>71</v>
      </c>
      <c r="C80" s="3"/>
      <c r="D80" s="10"/>
    </row>
    <row r="81" spans="1:14">
      <c r="A81" s="3" t="s">
        <v>205</v>
      </c>
      <c r="B81" s="3">
        <v>72</v>
      </c>
      <c r="C81" s="3"/>
      <c r="D81" s="10"/>
    </row>
    <row r="82" spans="1:14">
      <c r="A82" s="3" t="s">
        <v>206</v>
      </c>
      <c r="B82" s="3">
        <v>73</v>
      </c>
      <c r="C82" s="3"/>
      <c r="D82" s="10"/>
    </row>
    <row r="83" spans="1:14">
      <c r="A83" s="3" t="s">
        <v>207</v>
      </c>
      <c r="B83" s="3">
        <v>74</v>
      </c>
      <c r="C83" s="3"/>
      <c r="D83" s="10"/>
    </row>
    <row r="84" spans="1:14">
      <c r="A84" s="3" t="s">
        <v>208</v>
      </c>
      <c r="B84" s="3">
        <v>75</v>
      </c>
      <c r="C84" s="3"/>
      <c r="D84" s="10"/>
    </row>
    <row r="85" spans="1:14">
      <c r="A85" s="3" t="s">
        <v>209</v>
      </c>
      <c r="B85" s="3">
        <v>76</v>
      </c>
      <c r="C85" s="3"/>
      <c r="D85" s="10"/>
    </row>
    <row r="86" spans="1:14" s="1" customFormat="1">
      <c r="A86" s="3" t="s">
        <v>210</v>
      </c>
      <c r="B86" s="3">
        <v>77</v>
      </c>
      <c r="C86" s="3"/>
      <c r="D86" s="10"/>
      <c r="G86" s="2"/>
      <c r="H86"/>
      <c r="I86"/>
      <c r="J86"/>
      <c r="K86"/>
      <c r="L86"/>
      <c r="M86"/>
      <c r="N86"/>
    </row>
    <row r="87" spans="1:14" s="1" customFormat="1">
      <c r="A87" s="3" t="s">
        <v>211</v>
      </c>
      <c r="B87" s="3">
        <v>78</v>
      </c>
      <c r="C87" s="3"/>
      <c r="D87" s="10"/>
      <c r="G87" s="2"/>
      <c r="H87"/>
      <c r="I87"/>
      <c r="J87"/>
      <c r="K87"/>
      <c r="L87"/>
      <c r="M87"/>
      <c r="N87"/>
    </row>
    <row r="88" spans="1:14" s="1" customFormat="1">
      <c r="A88" s="3" t="s">
        <v>212</v>
      </c>
      <c r="B88" s="3">
        <v>79</v>
      </c>
      <c r="C88" s="3"/>
      <c r="D88" s="10"/>
      <c r="G88" s="2"/>
      <c r="H88"/>
      <c r="I88"/>
      <c r="J88"/>
      <c r="K88"/>
      <c r="L88"/>
      <c r="M88"/>
      <c r="N88"/>
    </row>
    <row r="89" spans="1:14" s="1" customFormat="1">
      <c r="A89" s="3" t="s">
        <v>213</v>
      </c>
      <c r="B89" s="3">
        <v>80</v>
      </c>
      <c r="C89" s="3"/>
      <c r="D89" s="10"/>
      <c r="G89" s="2"/>
      <c r="H89"/>
      <c r="I89"/>
      <c r="J89"/>
      <c r="K89"/>
      <c r="L89"/>
      <c r="M89"/>
      <c r="N89"/>
    </row>
  </sheetData>
  <autoFilter ref="A9:D9"/>
  <mergeCells count="4">
    <mergeCell ref="F7:N7"/>
    <mergeCell ref="A8:D8"/>
    <mergeCell ref="K11:K70"/>
    <mergeCell ref="N11:N70"/>
  </mergeCells>
  <phoneticPr fontId="1"/>
  <pageMargins left="0.7" right="0.7" top="0.75" bottom="0.75" header="0.3" footer="0.3"/>
  <pageSetup paperSize="9" scale="5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9"/>
  <sheetViews>
    <sheetView topLeftCell="A24" workbookViewId="0">
      <selection activeCell="A50" sqref="A50"/>
    </sheetView>
  </sheetViews>
  <sheetFormatPr defaultRowHeight="13.5"/>
  <cols>
    <col min="3" max="3" width="25.625" customWidth="1"/>
    <col min="4" max="4" width="15.625" style="1" bestFit="1" customWidth="1"/>
    <col min="5" max="6" width="11.625" style="1" customWidth="1"/>
    <col min="7" max="7" width="11.625" style="2" customWidth="1"/>
  </cols>
  <sheetData>
    <row r="1" spans="1:14">
      <c r="A1" t="s">
        <v>214</v>
      </c>
    </row>
    <row r="3" spans="1:14">
      <c r="A3" s="3" t="s">
        <v>215</v>
      </c>
      <c r="B3" s="3" t="s">
        <v>3</v>
      </c>
      <c r="C3" s="3" t="s">
        <v>4</v>
      </c>
    </row>
    <row r="4" spans="1:14">
      <c r="A4" s="3" t="s">
        <v>0</v>
      </c>
      <c r="B4" s="3">
        <v>25.025013035331025</v>
      </c>
      <c r="C4" s="3">
        <v>25.025013035331025</v>
      </c>
    </row>
    <row r="5" spans="1:14">
      <c r="A5" s="3" t="s">
        <v>1</v>
      </c>
      <c r="B5" s="3">
        <v>10.285140170728468</v>
      </c>
      <c r="C5" s="3">
        <v>10.285140170728468</v>
      </c>
    </row>
    <row r="6" spans="1:14">
      <c r="A6" s="3" t="s">
        <v>2</v>
      </c>
      <c r="B6" s="3">
        <v>0.73902395605905646</v>
      </c>
      <c r="C6" s="3">
        <v>0.73902395605905646</v>
      </c>
    </row>
    <row r="7" spans="1:14">
      <c r="A7" s="5"/>
      <c r="B7" s="5"/>
      <c r="C7" s="5"/>
      <c r="F7" s="12" t="s">
        <v>222</v>
      </c>
      <c r="G7" s="12"/>
      <c r="H7" s="12"/>
      <c r="I7" s="12"/>
      <c r="J7" s="12"/>
      <c r="K7" s="12"/>
      <c r="L7" s="12"/>
      <c r="M7" s="12"/>
      <c r="N7" s="12"/>
    </row>
    <row r="8" spans="1:14">
      <c r="A8" s="13" t="s">
        <v>216</v>
      </c>
      <c r="B8" s="13"/>
      <c r="C8" s="13"/>
      <c r="D8" s="13"/>
      <c r="E8" s="6"/>
      <c r="F8" s="4"/>
      <c r="G8" s="8"/>
      <c r="H8" s="3" t="s">
        <v>3</v>
      </c>
      <c r="I8" s="3"/>
      <c r="J8" s="3"/>
      <c r="K8" s="3"/>
      <c r="L8" s="3" t="s">
        <v>4</v>
      </c>
      <c r="M8" s="3"/>
      <c r="N8" s="3"/>
    </row>
    <row r="9" spans="1:14">
      <c r="A9" s="3" t="s">
        <v>217</v>
      </c>
      <c r="B9" s="3" t="s">
        <v>218</v>
      </c>
      <c r="C9" s="3" t="s">
        <v>219</v>
      </c>
      <c r="D9" s="4" t="s">
        <v>303</v>
      </c>
      <c r="E9" s="7"/>
      <c r="F9" s="4" t="s">
        <v>220</v>
      </c>
      <c r="G9" s="9" t="s">
        <v>221</v>
      </c>
      <c r="H9" s="3" t="s">
        <v>5</v>
      </c>
      <c r="I9" s="3" t="s">
        <v>6</v>
      </c>
      <c r="J9" s="3" t="s">
        <v>7</v>
      </c>
      <c r="K9" s="3" t="s">
        <v>8</v>
      </c>
      <c r="L9" s="3" t="s">
        <v>6</v>
      </c>
      <c r="M9" s="3" t="s">
        <v>7</v>
      </c>
      <c r="N9" s="3" t="s">
        <v>8</v>
      </c>
    </row>
    <row r="10" spans="1:14">
      <c r="A10" s="3" t="s">
        <v>9</v>
      </c>
      <c r="B10" s="3">
        <v>1</v>
      </c>
      <c r="C10" s="3" t="s">
        <v>304</v>
      </c>
      <c r="D10" s="11">
        <v>39114</v>
      </c>
      <c r="E10" s="7"/>
      <c r="F10" s="4" t="s">
        <v>328</v>
      </c>
      <c r="G10" s="8">
        <v>4</v>
      </c>
      <c r="H10" s="3">
        <f>G10</f>
        <v>4</v>
      </c>
      <c r="I10" s="8">
        <f>$B$4/(1+$B$5*EXP(-$B$6*B10))</f>
        <v>4.2329358756624726</v>
      </c>
      <c r="J10" s="3">
        <f>(H10-I10)^2</f>
        <v>5.4259122170642916E-2</v>
      </c>
      <c r="K10" s="3">
        <f>SUM(J10:J44)</f>
        <v>2.3967072744124298</v>
      </c>
      <c r="L10" s="8">
        <f>$C$4/(1+$C$5*EXP(-$C$6*B10))</f>
        <v>4.2329358756624726</v>
      </c>
      <c r="M10" s="3">
        <f>(H10-L10)^2</f>
        <v>5.4259122170642916E-2</v>
      </c>
      <c r="N10" s="3">
        <f>SUM(M10:M44)</f>
        <v>2.3967072744124298</v>
      </c>
    </row>
    <row r="11" spans="1:14">
      <c r="A11" s="3" t="s">
        <v>12</v>
      </c>
      <c r="B11" s="3">
        <v>2</v>
      </c>
      <c r="C11" s="3" t="s">
        <v>305</v>
      </c>
      <c r="D11" s="11">
        <v>39173</v>
      </c>
      <c r="E11" s="7"/>
      <c r="F11" s="4" t="s">
        <v>329</v>
      </c>
      <c r="G11" s="8">
        <v>4</v>
      </c>
      <c r="H11" s="3">
        <f>H10+G11</f>
        <v>8</v>
      </c>
      <c r="I11" s="8">
        <f t="shared" ref="I11:I70" si="0">$B$4/(1+$B$5*EXP(-$B$6*B11))</f>
        <v>7.4793954626582586</v>
      </c>
      <c r="J11" s="3">
        <f t="shared" ref="J11:J17" si="1">(H11-I11)^2</f>
        <v>0.27102908430080863</v>
      </c>
      <c r="K11" s="14"/>
      <c r="L11" s="8">
        <f t="shared" ref="L11:L70" si="2">$C$4/(1+$C$5*EXP(-$C$6*B11))</f>
        <v>7.4793954626582586</v>
      </c>
      <c r="M11" s="3">
        <f t="shared" ref="M11:M17" si="3">(H11-L11)^2</f>
        <v>0.27102908430080863</v>
      </c>
      <c r="N11" s="14"/>
    </row>
    <row r="12" spans="1:14">
      <c r="A12" s="3" t="s">
        <v>15</v>
      </c>
      <c r="B12" s="3">
        <v>3</v>
      </c>
      <c r="C12" s="3" t="s">
        <v>306</v>
      </c>
      <c r="D12" s="11">
        <v>39264</v>
      </c>
      <c r="E12" s="7"/>
      <c r="F12" s="4" t="s">
        <v>330</v>
      </c>
      <c r="G12" s="8">
        <v>3</v>
      </c>
      <c r="H12" s="3">
        <f t="shared" ref="H12:H17" si="4">H11+G12</f>
        <v>11</v>
      </c>
      <c r="I12" s="8">
        <f t="shared" si="0"/>
        <v>11.802383090932963</v>
      </c>
      <c r="J12" s="3">
        <f t="shared" si="1"/>
        <v>0.64381862461513595</v>
      </c>
      <c r="K12" s="15"/>
      <c r="L12" s="8">
        <f t="shared" si="2"/>
        <v>11.802383090932963</v>
      </c>
      <c r="M12" s="3">
        <f t="shared" si="3"/>
        <v>0.64381862461513595</v>
      </c>
      <c r="N12" s="15"/>
    </row>
    <row r="13" spans="1:14">
      <c r="A13" s="3" t="s">
        <v>18</v>
      </c>
      <c r="B13" s="3">
        <v>4</v>
      </c>
      <c r="C13" s="3" t="s">
        <v>307</v>
      </c>
      <c r="D13" s="11">
        <v>39387</v>
      </c>
      <c r="E13" s="7"/>
      <c r="F13" s="4" t="s">
        <v>331</v>
      </c>
      <c r="G13" s="8">
        <v>6</v>
      </c>
      <c r="H13" s="3">
        <f t="shared" si="4"/>
        <v>17</v>
      </c>
      <c r="I13" s="8">
        <f t="shared" si="0"/>
        <v>16.302412440683423</v>
      </c>
      <c r="J13" s="3">
        <f t="shared" si="1"/>
        <v>0.48662840291325948</v>
      </c>
      <c r="K13" s="15"/>
      <c r="L13" s="8">
        <f t="shared" si="2"/>
        <v>16.302412440683423</v>
      </c>
      <c r="M13" s="3">
        <f t="shared" si="3"/>
        <v>0.48662840291325948</v>
      </c>
      <c r="N13" s="15"/>
    </row>
    <row r="14" spans="1:14">
      <c r="A14" s="3" t="s">
        <v>21</v>
      </c>
      <c r="B14" s="3">
        <v>5</v>
      </c>
      <c r="C14" s="3" t="s">
        <v>308</v>
      </c>
      <c r="D14" s="11">
        <v>39448</v>
      </c>
      <c r="E14" s="7"/>
      <c r="F14" s="4" t="s">
        <v>332</v>
      </c>
      <c r="G14" s="8">
        <v>3</v>
      </c>
      <c r="H14" s="3">
        <f t="shared" si="4"/>
        <v>20</v>
      </c>
      <c r="I14" s="8">
        <f t="shared" si="0"/>
        <v>19.931848916334697</v>
      </c>
      <c r="J14" s="3">
        <f t="shared" si="1"/>
        <v>4.644570204755066E-3</v>
      </c>
      <c r="K14" s="15"/>
      <c r="L14" s="8">
        <f t="shared" si="2"/>
        <v>19.931848916334697</v>
      </c>
      <c r="M14" s="3">
        <f t="shared" si="3"/>
        <v>4.644570204755066E-3</v>
      </c>
      <c r="N14" s="15"/>
    </row>
    <row r="15" spans="1:14">
      <c r="A15" s="3" t="s">
        <v>24</v>
      </c>
      <c r="B15" s="3">
        <v>6</v>
      </c>
      <c r="C15" s="3" t="s">
        <v>309</v>
      </c>
      <c r="D15" s="11">
        <v>39479</v>
      </c>
      <c r="E15" s="7"/>
      <c r="F15" s="4" t="s">
        <v>333</v>
      </c>
      <c r="G15" s="8">
        <v>2</v>
      </c>
      <c r="H15" s="3">
        <f t="shared" si="4"/>
        <v>22</v>
      </c>
      <c r="I15" s="8">
        <f t="shared" si="0"/>
        <v>22.303228221674033</v>
      </c>
      <c r="J15" s="3">
        <f t="shared" si="1"/>
        <v>9.1947354419596339E-2</v>
      </c>
      <c r="K15" s="15"/>
      <c r="L15" s="8">
        <f t="shared" si="2"/>
        <v>22.303228221674033</v>
      </c>
      <c r="M15" s="3">
        <f t="shared" si="3"/>
        <v>9.1947354419596339E-2</v>
      </c>
      <c r="N15" s="15"/>
    </row>
    <row r="16" spans="1:14">
      <c r="A16" s="3" t="s">
        <v>27</v>
      </c>
      <c r="B16" s="3">
        <v>7</v>
      </c>
      <c r="C16" s="3" t="s">
        <v>310</v>
      </c>
      <c r="D16" s="11">
        <v>39692</v>
      </c>
      <c r="E16" s="7"/>
      <c r="F16" s="4" t="s">
        <v>334</v>
      </c>
      <c r="G16" s="8">
        <v>1</v>
      </c>
      <c r="H16" s="3">
        <f t="shared" si="4"/>
        <v>23</v>
      </c>
      <c r="I16" s="8">
        <f t="shared" si="0"/>
        <v>23.646835812622935</v>
      </c>
      <c r="J16" s="3">
        <f t="shared" si="1"/>
        <v>0.41839656849157325</v>
      </c>
      <c r="K16" s="15"/>
      <c r="L16" s="8">
        <f t="shared" si="2"/>
        <v>23.646835812622935</v>
      </c>
      <c r="M16" s="3">
        <f t="shared" si="3"/>
        <v>0.41839656849157325</v>
      </c>
      <c r="N16" s="15"/>
    </row>
    <row r="17" spans="1:14">
      <c r="A17" s="3" t="s">
        <v>30</v>
      </c>
      <c r="B17" s="3">
        <v>8</v>
      </c>
      <c r="C17" s="3" t="s">
        <v>311</v>
      </c>
      <c r="D17" s="11">
        <v>39753</v>
      </c>
      <c r="E17" s="7"/>
      <c r="F17" s="4" t="s">
        <v>335</v>
      </c>
      <c r="G17" s="8">
        <v>2</v>
      </c>
      <c r="H17" s="3">
        <f t="shared" si="4"/>
        <v>25</v>
      </c>
      <c r="I17" s="8">
        <f t="shared" si="0"/>
        <v>24.347325849066582</v>
      </c>
      <c r="J17" s="3">
        <f t="shared" si="1"/>
        <v>0.42598354729665805</v>
      </c>
      <c r="K17" s="15"/>
      <c r="L17" s="8">
        <f t="shared" si="2"/>
        <v>24.347325849066582</v>
      </c>
      <c r="M17" s="3">
        <f t="shared" si="3"/>
        <v>0.42598354729665805</v>
      </c>
      <c r="N17" s="15"/>
    </row>
    <row r="18" spans="1:14">
      <c r="A18" s="3" t="s">
        <v>33</v>
      </c>
      <c r="B18" s="3">
        <v>9</v>
      </c>
      <c r="C18" s="3" t="s">
        <v>312</v>
      </c>
      <c r="D18" s="11">
        <v>39873</v>
      </c>
      <c r="E18" s="7"/>
      <c r="F18" s="4" t="s">
        <v>336</v>
      </c>
      <c r="G18" s="8"/>
      <c r="H18" s="3"/>
      <c r="I18" s="8">
        <f t="shared" si="0"/>
        <v>24.696718815026568</v>
      </c>
      <c r="J18" s="3"/>
      <c r="K18" s="15"/>
      <c r="L18" s="8">
        <f t="shared" si="2"/>
        <v>24.696718815026568</v>
      </c>
      <c r="M18" s="3"/>
      <c r="N18" s="15"/>
    </row>
    <row r="19" spans="1:14">
      <c r="A19" s="3" t="s">
        <v>36</v>
      </c>
      <c r="B19" s="3">
        <v>10</v>
      </c>
      <c r="C19" s="3" t="s">
        <v>313</v>
      </c>
      <c r="D19" s="11">
        <v>39965</v>
      </c>
      <c r="E19" s="7"/>
      <c r="F19" s="4" t="s">
        <v>337</v>
      </c>
      <c r="G19" s="8"/>
      <c r="H19" s="3"/>
      <c r="I19" s="8">
        <f t="shared" si="0"/>
        <v>24.867144394515012</v>
      </c>
      <c r="J19" s="3"/>
      <c r="K19" s="15"/>
      <c r="L19" s="8">
        <f t="shared" si="2"/>
        <v>24.867144394515012</v>
      </c>
      <c r="M19" s="3"/>
      <c r="N19" s="15"/>
    </row>
    <row r="20" spans="1:14">
      <c r="A20" s="3" t="s">
        <v>39</v>
      </c>
      <c r="B20" s="3">
        <v>11</v>
      </c>
      <c r="C20" s="3" t="s">
        <v>314</v>
      </c>
      <c r="D20" s="11">
        <v>40087</v>
      </c>
      <c r="E20" s="7"/>
      <c r="F20" s="4" t="s">
        <v>338</v>
      </c>
      <c r="G20" s="8"/>
      <c r="H20" s="3"/>
      <c r="I20" s="8">
        <f t="shared" si="0"/>
        <v>24.949368860197652</v>
      </c>
      <c r="J20" s="3"/>
      <c r="K20" s="15"/>
      <c r="L20" s="8">
        <f t="shared" si="2"/>
        <v>24.949368860197652</v>
      </c>
      <c r="M20" s="3"/>
      <c r="N20" s="15"/>
    </row>
    <row r="21" spans="1:14">
      <c r="A21" s="3" t="s">
        <v>42</v>
      </c>
      <c r="B21" s="3">
        <v>12</v>
      </c>
      <c r="C21" s="3" t="s">
        <v>315</v>
      </c>
      <c r="D21" s="11">
        <v>40210</v>
      </c>
      <c r="E21" s="7"/>
      <c r="F21" s="4" t="s">
        <v>339</v>
      </c>
      <c r="G21" s="8"/>
      <c r="H21" s="3"/>
      <c r="I21" s="8">
        <f t="shared" si="0"/>
        <v>24.988829764743357</v>
      </c>
      <c r="J21" s="3"/>
      <c r="K21" s="15"/>
      <c r="L21" s="8">
        <f t="shared" si="2"/>
        <v>24.988829764743357</v>
      </c>
      <c r="M21" s="3"/>
      <c r="N21" s="15"/>
    </row>
    <row r="22" spans="1:14">
      <c r="A22" s="3" t="s">
        <v>45</v>
      </c>
      <c r="B22" s="3">
        <v>13</v>
      </c>
      <c r="C22" s="3" t="s">
        <v>316</v>
      </c>
      <c r="D22" s="11">
        <v>40269</v>
      </c>
      <c r="E22" s="7"/>
      <c r="F22" s="4" t="s">
        <v>340</v>
      </c>
      <c r="G22" s="8"/>
      <c r="H22" s="3"/>
      <c r="I22" s="8">
        <f t="shared" si="0"/>
        <v>25.0077195724493</v>
      </c>
      <c r="J22" s="3"/>
      <c r="K22" s="15"/>
      <c r="L22" s="8">
        <f t="shared" si="2"/>
        <v>25.0077195724493</v>
      </c>
      <c r="M22" s="3"/>
      <c r="N22" s="15"/>
    </row>
    <row r="23" spans="1:14">
      <c r="A23" s="3" t="s">
        <v>48</v>
      </c>
      <c r="B23" s="3">
        <v>14</v>
      </c>
      <c r="C23" s="3" t="s">
        <v>317</v>
      </c>
      <c r="D23" s="11">
        <v>40269</v>
      </c>
      <c r="E23" s="7"/>
      <c r="F23" s="4" t="s">
        <v>341</v>
      </c>
      <c r="G23" s="8"/>
      <c r="H23" s="3"/>
      <c r="I23" s="8">
        <f t="shared" si="0"/>
        <v>25.016751043600593</v>
      </c>
      <c r="J23" s="3"/>
      <c r="K23" s="15"/>
      <c r="L23" s="8">
        <f t="shared" si="2"/>
        <v>25.016751043600593</v>
      </c>
      <c r="M23" s="3"/>
      <c r="N23" s="15"/>
    </row>
    <row r="24" spans="1:14">
      <c r="A24" s="3" t="s">
        <v>51</v>
      </c>
      <c r="B24" s="3">
        <v>15</v>
      </c>
      <c r="C24" s="3" t="s">
        <v>318</v>
      </c>
      <c r="D24" s="11">
        <v>40330</v>
      </c>
      <c r="E24" s="7"/>
      <c r="F24" s="4" t="s">
        <v>342</v>
      </c>
      <c r="G24" s="8"/>
      <c r="H24" s="3"/>
      <c r="I24" s="8">
        <f t="shared" si="0"/>
        <v>25.021066594080601</v>
      </c>
      <c r="J24" s="3"/>
      <c r="K24" s="15"/>
      <c r="L24" s="8">
        <f t="shared" si="2"/>
        <v>25.021066594080601</v>
      </c>
      <c r="M24" s="3"/>
      <c r="N24" s="15"/>
    </row>
    <row r="25" spans="1:14">
      <c r="A25" s="3" t="s">
        <v>54</v>
      </c>
      <c r="B25" s="3">
        <v>16</v>
      </c>
      <c r="C25" s="3" t="s">
        <v>319</v>
      </c>
      <c r="D25" s="11">
        <v>40483</v>
      </c>
      <c r="E25" s="7"/>
      <c r="F25" s="4" t="s">
        <v>343</v>
      </c>
      <c r="G25" s="8"/>
      <c r="H25" s="3"/>
      <c r="I25" s="8">
        <f t="shared" si="0"/>
        <v>25.023128139313087</v>
      </c>
      <c r="J25" s="3"/>
      <c r="K25" s="15"/>
      <c r="L25" s="8">
        <f t="shared" si="2"/>
        <v>25.023128139313087</v>
      </c>
      <c r="M25" s="3"/>
      <c r="N25" s="15"/>
    </row>
    <row r="26" spans="1:14">
      <c r="A26" s="3" t="s">
        <v>57</v>
      </c>
      <c r="B26" s="3">
        <v>17</v>
      </c>
      <c r="C26" s="3" t="s">
        <v>320</v>
      </c>
      <c r="D26" s="11">
        <v>40513</v>
      </c>
      <c r="E26" s="7"/>
      <c r="F26" s="4" t="s">
        <v>344</v>
      </c>
      <c r="G26" s="8"/>
      <c r="H26" s="3"/>
      <c r="I26" s="8">
        <f t="shared" si="0"/>
        <v>25.024112811594005</v>
      </c>
      <c r="J26" s="3"/>
      <c r="K26" s="15"/>
      <c r="L26" s="8">
        <f t="shared" si="2"/>
        <v>25.024112811594005</v>
      </c>
      <c r="M26" s="3"/>
      <c r="N26" s="15"/>
    </row>
    <row r="27" spans="1:14">
      <c r="A27" s="3" t="s">
        <v>60</v>
      </c>
      <c r="B27" s="3">
        <v>18</v>
      </c>
      <c r="C27" s="3" t="s">
        <v>321</v>
      </c>
      <c r="D27" s="11">
        <v>40544</v>
      </c>
      <c r="E27" s="7"/>
      <c r="F27" s="4" t="s">
        <v>345</v>
      </c>
      <c r="G27" s="8"/>
      <c r="H27" s="3"/>
      <c r="I27" s="8">
        <f t="shared" si="0"/>
        <v>25.024583098554629</v>
      </c>
      <c r="J27" s="3"/>
      <c r="K27" s="15"/>
      <c r="L27" s="8">
        <f t="shared" si="2"/>
        <v>25.024583098554629</v>
      </c>
      <c r="M27" s="3"/>
      <c r="N27" s="15"/>
    </row>
    <row r="28" spans="1:14">
      <c r="A28" s="3" t="s">
        <v>63</v>
      </c>
      <c r="B28" s="3">
        <v>19</v>
      </c>
      <c r="C28" s="3" t="s">
        <v>322</v>
      </c>
      <c r="D28" s="11">
        <v>40603</v>
      </c>
      <c r="E28" s="7"/>
      <c r="F28" s="4" t="s">
        <v>346</v>
      </c>
      <c r="G28" s="8"/>
      <c r="H28" s="3"/>
      <c r="I28" s="8">
        <f t="shared" si="0"/>
        <v>25.024807704356821</v>
      </c>
      <c r="J28" s="3"/>
      <c r="K28" s="15"/>
      <c r="L28" s="8">
        <f t="shared" si="2"/>
        <v>25.024807704356821</v>
      </c>
      <c r="M28" s="3"/>
      <c r="N28" s="15"/>
    </row>
    <row r="29" spans="1:14">
      <c r="A29" s="3" t="s">
        <v>66</v>
      </c>
      <c r="B29" s="3">
        <v>20</v>
      </c>
      <c r="C29" s="3" t="s">
        <v>323</v>
      </c>
      <c r="D29" s="11">
        <v>40787</v>
      </c>
      <c r="E29" s="7"/>
      <c r="F29" s="4" t="s">
        <v>347</v>
      </c>
      <c r="G29" s="8"/>
      <c r="H29" s="3"/>
      <c r="I29" s="8">
        <f t="shared" si="0"/>
        <v>25.024914972979545</v>
      </c>
      <c r="J29" s="3"/>
      <c r="K29" s="15"/>
      <c r="L29" s="8">
        <f t="shared" si="2"/>
        <v>25.024914972979545</v>
      </c>
      <c r="M29" s="3"/>
      <c r="N29" s="15"/>
    </row>
    <row r="30" spans="1:14">
      <c r="A30" s="3" t="s">
        <v>69</v>
      </c>
      <c r="B30" s="3">
        <v>21</v>
      </c>
      <c r="C30" s="3" t="s">
        <v>324</v>
      </c>
      <c r="D30" s="11">
        <v>40969</v>
      </c>
      <c r="E30" s="7"/>
      <c r="F30" s="4" t="s">
        <v>348</v>
      </c>
      <c r="G30" s="8"/>
      <c r="H30" s="3"/>
      <c r="I30" s="8">
        <f t="shared" si="0"/>
        <v>25.024966202634296</v>
      </c>
      <c r="J30" s="3"/>
      <c r="K30" s="15"/>
      <c r="L30" s="8">
        <f t="shared" si="2"/>
        <v>25.024966202634296</v>
      </c>
      <c r="M30" s="3"/>
      <c r="N30" s="15"/>
    </row>
    <row r="31" spans="1:14">
      <c r="A31" s="3" t="s">
        <v>72</v>
      </c>
      <c r="B31" s="3">
        <v>22</v>
      </c>
      <c r="C31" s="3" t="s">
        <v>325</v>
      </c>
      <c r="D31" s="11">
        <v>41183</v>
      </c>
      <c r="E31" s="7"/>
      <c r="F31" s="4" t="s">
        <v>349</v>
      </c>
      <c r="G31" s="8"/>
      <c r="H31" s="3"/>
      <c r="I31" s="8">
        <f t="shared" si="0"/>
        <v>25.024990668957958</v>
      </c>
      <c r="J31" s="3"/>
      <c r="K31" s="15"/>
      <c r="L31" s="8">
        <f t="shared" si="2"/>
        <v>25.024990668957958</v>
      </c>
      <c r="M31" s="3"/>
      <c r="N31" s="15"/>
    </row>
    <row r="32" spans="1:14">
      <c r="A32" s="3" t="s">
        <v>75</v>
      </c>
      <c r="B32" s="3">
        <v>23</v>
      </c>
      <c r="C32" s="3" t="s">
        <v>326</v>
      </c>
      <c r="D32" s="11">
        <v>41275</v>
      </c>
      <c r="E32" s="7"/>
      <c r="F32" s="4" t="s">
        <v>350</v>
      </c>
      <c r="G32" s="8"/>
      <c r="H32" s="3"/>
      <c r="I32" s="8">
        <f t="shared" si="0"/>
        <v>25.025002353597458</v>
      </c>
      <c r="J32" s="3"/>
      <c r="K32" s="15"/>
      <c r="L32" s="8">
        <f t="shared" si="2"/>
        <v>25.025002353597458</v>
      </c>
      <c r="M32" s="3"/>
      <c r="N32" s="15"/>
    </row>
    <row r="33" spans="1:14">
      <c r="A33" s="3" t="s">
        <v>78</v>
      </c>
      <c r="B33" s="3">
        <v>24</v>
      </c>
      <c r="C33" s="3" t="s">
        <v>327</v>
      </c>
      <c r="D33" s="11">
        <v>41730</v>
      </c>
      <c r="E33" s="7"/>
      <c r="F33" s="4" t="s">
        <v>351</v>
      </c>
      <c r="G33" s="8"/>
      <c r="H33" s="3"/>
      <c r="I33" s="8">
        <f t="shared" si="0"/>
        <v>25.025007933949418</v>
      </c>
      <c r="J33" s="3"/>
      <c r="K33" s="15"/>
      <c r="L33" s="8">
        <f t="shared" si="2"/>
        <v>25.025007933949418</v>
      </c>
      <c r="M33" s="3"/>
      <c r="N33" s="15"/>
    </row>
    <row r="34" spans="1:14">
      <c r="A34" s="3" t="s">
        <v>81</v>
      </c>
      <c r="B34" s="3">
        <v>25</v>
      </c>
      <c r="C34" s="3" t="s">
        <v>460</v>
      </c>
      <c r="D34" s="11">
        <v>41852</v>
      </c>
      <c r="E34" s="7"/>
      <c r="F34" s="4" t="s">
        <v>352</v>
      </c>
      <c r="G34" s="8"/>
      <c r="H34" s="3"/>
      <c r="I34" s="8">
        <f t="shared" si="0"/>
        <v>25.025010599013822</v>
      </c>
      <c r="J34" s="3"/>
      <c r="K34" s="15"/>
      <c r="L34" s="8">
        <f t="shared" si="2"/>
        <v>25.025010599013822</v>
      </c>
      <c r="M34" s="3"/>
      <c r="N34" s="15"/>
    </row>
    <row r="35" spans="1:14">
      <c r="A35" s="3" t="s">
        <v>84</v>
      </c>
      <c r="B35" s="3">
        <v>26</v>
      </c>
      <c r="C35" s="3"/>
      <c r="D35" s="10"/>
      <c r="E35" s="7"/>
      <c r="F35" s="4" t="s">
        <v>353</v>
      </c>
      <c r="G35" s="8"/>
      <c r="H35" s="3"/>
      <c r="I35" s="8">
        <f t="shared" si="0"/>
        <v>25.025011871795019</v>
      </c>
      <c r="J35" s="3"/>
      <c r="K35" s="15"/>
      <c r="L35" s="8">
        <f t="shared" si="2"/>
        <v>25.025011871795019</v>
      </c>
      <c r="M35" s="3"/>
      <c r="N35" s="15"/>
    </row>
    <row r="36" spans="1:14">
      <c r="A36" s="3" t="s">
        <v>87</v>
      </c>
      <c r="B36" s="3">
        <v>27</v>
      </c>
      <c r="C36" s="3"/>
      <c r="D36" s="10"/>
      <c r="E36" s="7"/>
      <c r="F36" s="4" t="s">
        <v>354</v>
      </c>
      <c r="G36" s="8"/>
      <c r="H36" s="3"/>
      <c r="I36" s="8">
        <f t="shared" si="0"/>
        <v>25.025012479649689</v>
      </c>
      <c r="J36" s="3"/>
      <c r="K36" s="15"/>
      <c r="L36" s="8">
        <f t="shared" si="2"/>
        <v>25.025012479649689</v>
      </c>
      <c r="M36" s="3"/>
      <c r="N36" s="15"/>
    </row>
    <row r="37" spans="1:14">
      <c r="A37" s="3" t="s">
        <v>90</v>
      </c>
      <c r="B37" s="3">
        <v>28</v>
      </c>
      <c r="C37" s="3"/>
      <c r="D37" s="10"/>
      <c r="E37" s="7"/>
      <c r="F37" s="4" t="s">
        <v>355</v>
      </c>
      <c r="G37" s="8"/>
      <c r="H37" s="3"/>
      <c r="I37" s="8">
        <f t="shared" si="0"/>
        <v>25.025012769948823</v>
      </c>
      <c r="J37" s="3"/>
      <c r="K37" s="15"/>
      <c r="L37" s="8">
        <f t="shared" si="2"/>
        <v>25.025012769948823</v>
      </c>
      <c r="M37" s="3"/>
      <c r="N37" s="15"/>
    </row>
    <row r="38" spans="1:14">
      <c r="A38" s="3" t="s">
        <v>93</v>
      </c>
      <c r="B38" s="3">
        <v>29</v>
      </c>
      <c r="C38" s="3"/>
      <c r="D38" s="10"/>
      <c r="E38" s="7"/>
      <c r="F38" s="4" t="s">
        <v>356</v>
      </c>
      <c r="G38" s="8"/>
      <c r="H38" s="3"/>
      <c r="I38" s="8">
        <f t="shared" si="0"/>
        <v>25.025012908589837</v>
      </c>
      <c r="J38" s="3"/>
      <c r="K38" s="15"/>
      <c r="L38" s="8">
        <f t="shared" si="2"/>
        <v>25.025012908589837</v>
      </c>
      <c r="M38" s="3"/>
      <c r="N38" s="15"/>
    </row>
    <row r="39" spans="1:14">
      <c r="A39" s="3" t="s">
        <v>96</v>
      </c>
      <c r="B39" s="3">
        <v>30</v>
      </c>
      <c r="C39" s="3"/>
      <c r="D39" s="10"/>
      <c r="E39" s="7"/>
      <c r="F39" s="4" t="s">
        <v>357</v>
      </c>
      <c r="G39" s="8"/>
      <c r="H39" s="3"/>
      <c r="I39" s="8">
        <f t="shared" si="0"/>
        <v>25.025012974801989</v>
      </c>
      <c r="J39" s="3"/>
      <c r="K39" s="15"/>
      <c r="L39" s="8">
        <f t="shared" si="2"/>
        <v>25.025012974801989</v>
      </c>
      <c r="M39" s="3"/>
      <c r="N39" s="15"/>
    </row>
    <row r="40" spans="1:14">
      <c r="A40" s="3" t="s">
        <v>99</v>
      </c>
      <c r="B40" s="3">
        <v>31</v>
      </c>
      <c r="C40" s="3"/>
      <c r="D40" s="10"/>
      <c r="E40" s="7"/>
      <c r="F40" s="4" t="s">
        <v>358</v>
      </c>
      <c r="G40" s="8"/>
      <c r="H40" s="3"/>
      <c r="I40" s="8">
        <f t="shared" si="0"/>
        <v>25.025013006423581</v>
      </c>
      <c r="J40" s="3"/>
      <c r="K40" s="15"/>
      <c r="L40" s="8">
        <f t="shared" si="2"/>
        <v>25.025013006423581</v>
      </c>
      <c r="M40" s="3"/>
      <c r="N40" s="15"/>
    </row>
    <row r="41" spans="1:14">
      <c r="A41" s="3" t="s">
        <v>102</v>
      </c>
      <c r="B41" s="3">
        <v>32</v>
      </c>
      <c r="C41" s="3"/>
      <c r="D41" s="10"/>
      <c r="E41" s="7"/>
      <c r="F41" s="4" t="s">
        <v>359</v>
      </c>
      <c r="G41" s="8"/>
      <c r="H41" s="3"/>
      <c r="I41" s="8">
        <f t="shared" si="0"/>
        <v>25.025013021525414</v>
      </c>
      <c r="J41" s="3"/>
      <c r="K41" s="15"/>
      <c r="L41" s="8">
        <f t="shared" si="2"/>
        <v>25.025013021525414</v>
      </c>
      <c r="M41" s="3"/>
      <c r="N41" s="15"/>
    </row>
    <row r="42" spans="1:14">
      <c r="A42" s="3" t="s">
        <v>105</v>
      </c>
      <c r="B42" s="3">
        <v>33</v>
      </c>
      <c r="C42" s="3"/>
      <c r="D42" s="10"/>
      <c r="E42" s="7"/>
      <c r="F42" s="4" t="s">
        <v>360</v>
      </c>
      <c r="G42" s="8"/>
      <c r="H42" s="3"/>
      <c r="I42" s="8">
        <f t="shared" si="0"/>
        <v>25.025013028737742</v>
      </c>
      <c r="J42" s="3"/>
      <c r="K42" s="15"/>
      <c r="L42" s="8">
        <f t="shared" si="2"/>
        <v>25.025013028737742</v>
      </c>
      <c r="M42" s="3"/>
      <c r="N42" s="15"/>
    </row>
    <row r="43" spans="1:14">
      <c r="A43" s="3" t="s">
        <v>108</v>
      </c>
      <c r="B43" s="3">
        <v>34</v>
      </c>
      <c r="C43" s="3"/>
      <c r="D43" s="10"/>
      <c r="E43" s="7"/>
      <c r="F43" s="4" t="s">
        <v>361</v>
      </c>
      <c r="G43" s="8"/>
      <c r="H43" s="3"/>
      <c r="I43" s="8">
        <f t="shared" si="0"/>
        <v>25.025013032182205</v>
      </c>
      <c r="J43" s="3"/>
      <c r="K43" s="15"/>
      <c r="L43" s="8">
        <f t="shared" si="2"/>
        <v>25.025013032182205</v>
      </c>
      <c r="M43" s="3"/>
      <c r="N43" s="15"/>
    </row>
    <row r="44" spans="1:14">
      <c r="A44" s="3" t="s">
        <v>111</v>
      </c>
      <c r="B44" s="3">
        <v>35</v>
      </c>
      <c r="C44" s="3"/>
      <c r="D44" s="10"/>
      <c r="E44" s="7"/>
      <c r="F44" s="4" t="s">
        <v>362</v>
      </c>
      <c r="G44" s="8"/>
      <c r="H44" s="3"/>
      <c r="I44" s="8">
        <f t="shared" si="0"/>
        <v>25.025013033827211</v>
      </c>
      <c r="J44" s="3"/>
      <c r="K44" s="15"/>
      <c r="L44" s="8">
        <f t="shared" si="2"/>
        <v>25.025013033827211</v>
      </c>
      <c r="M44" s="3"/>
      <c r="N44" s="15"/>
    </row>
    <row r="45" spans="1:14">
      <c r="A45" s="3" t="s">
        <v>114</v>
      </c>
      <c r="B45" s="3">
        <v>36</v>
      </c>
      <c r="C45" s="3"/>
      <c r="D45" s="10"/>
      <c r="E45" s="7"/>
      <c r="F45" s="4" t="s">
        <v>363</v>
      </c>
      <c r="G45" s="8"/>
      <c r="H45" s="3"/>
      <c r="I45" s="8">
        <f t="shared" si="0"/>
        <v>25.025013034612837</v>
      </c>
      <c r="J45" s="3"/>
      <c r="K45" s="15"/>
      <c r="L45" s="8">
        <f t="shared" si="2"/>
        <v>25.025013034612837</v>
      </c>
      <c r="M45" s="3"/>
      <c r="N45" s="15"/>
    </row>
    <row r="46" spans="1:14">
      <c r="A46" s="3" t="s">
        <v>117</v>
      </c>
      <c r="B46" s="3">
        <v>37</v>
      </c>
      <c r="C46" s="3"/>
      <c r="D46" s="10"/>
      <c r="E46" s="7"/>
      <c r="F46" s="4" t="s">
        <v>364</v>
      </c>
      <c r="G46" s="8"/>
      <c r="H46" s="3"/>
      <c r="I46" s="8">
        <f t="shared" si="0"/>
        <v>25.025013034988035</v>
      </c>
      <c r="J46" s="3"/>
      <c r="K46" s="15"/>
      <c r="L46" s="8">
        <f t="shared" si="2"/>
        <v>25.025013034988035</v>
      </c>
      <c r="M46" s="3"/>
      <c r="N46" s="15"/>
    </row>
    <row r="47" spans="1:14">
      <c r="A47" s="3" t="s">
        <v>120</v>
      </c>
      <c r="B47" s="3">
        <v>38</v>
      </c>
      <c r="C47" s="3"/>
      <c r="D47" s="10"/>
      <c r="E47" s="7"/>
      <c r="F47" s="4" t="s">
        <v>365</v>
      </c>
      <c r="G47" s="8"/>
      <c r="H47" s="3"/>
      <c r="I47" s="8">
        <f t="shared" si="0"/>
        <v>25.02501303516722</v>
      </c>
      <c r="J47" s="3"/>
      <c r="K47" s="15"/>
      <c r="L47" s="8">
        <f t="shared" si="2"/>
        <v>25.02501303516722</v>
      </c>
      <c r="M47" s="3"/>
      <c r="N47" s="15"/>
    </row>
    <row r="48" spans="1:14">
      <c r="A48" s="3" t="s">
        <v>123</v>
      </c>
      <c r="B48" s="3">
        <v>39</v>
      </c>
      <c r="C48" s="3"/>
      <c r="D48" s="10"/>
      <c r="E48" s="7"/>
      <c r="F48" s="4" t="s">
        <v>366</v>
      </c>
      <c r="G48" s="8"/>
      <c r="H48" s="3"/>
      <c r="I48" s="8">
        <f t="shared" si="0"/>
        <v>25.025013035252794</v>
      </c>
      <c r="J48" s="3"/>
      <c r="K48" s="15"/>
      <c r="L48" s="8">
        <f t="shared" si="2"/>
        <v>25.025013035252794</v>
      </c>
      <c r="M48" s="3"/>
      <c r="N48" s="15"/>
    </row>
    <row r="49" spans="1:14">
      <c r="A49" s="3" t="s">
        <v>126</v>
      </c>
      <c r="B49" s="3">
        <v>40</v>
      </c>
      <c r="C49" s="3"/>
      <c r="D49" s="10"/>
      <c r="E49" s="7"/>
      <c r="F49" s="4" t="s">
        <v>367</v>
      </c>
      <c r="G49" s="8"/>
      <c r="H49" s="3"/>
      <c r="I49" s="8">
        <f t="shared" si="0"/>
        <v>25.025013035293661</v>
      </c>
      <c r="J49" s="3"/>
      <c r="K49" s="15"/>
      <c r="L49" s="8">
        <f t="shared" si="2"/>
        <v>25.025013035293661</v>
      </c>
      <c r="M49" s="3"/>
      <c r="N49" s="15"/>
    </row>
    <row r="50" spans="1:14">
      <c r="A50" s="3" t="s">
        <v>129</v>
      </c>
      <c r="B50" s="3">
        <v>41</v>
      </c>
      <c r="C50" s="3"/>
      <c r="D50" s="10"/>
      <c r="E50" s="7"/>
      <c r="F50" s="4" t="s">
        <v>368</v>
      </c>
      <c r="G50" s="8"/>
      <c r="H50" s="3"/>
      <c r="I50" s="8">
        <f t="shared" si="0"/>
        <v>25.025013035313183</v>
      </c>
      <c r="J50" s="3"/>
      <c r="K50" s="15"/>
      <c r="L50" s="8">
        <f t="shared" si="2"/>
        <v>25.025013035313183</v>
      </c>
      <c r="M50" s="3"/>
      <c r="N50" s="15"/>
    </row>
    <row r="51" spans="1:14">
      <c r="A51" s="3" t="s">
        <v>132</v>
      </c>
      <c r="B51" s="3">
        <v>42</v>
      </c>
      <c r="C51" s="3"/>
      <c r="D51" s="10"/>
      <c r="E51" s="7"/>
      <c r="F51" s="4" t="s">
        <v>369</v>
      </c>
      <c r="G51" s="8"/>
      <c r="H51" s="3"/>
      <c r="I51" s="8">
        <f t="shared" si="0"/>
        <v>25.025013035322502</v>
      </c>
      <c r="J51" s="3"/>
      <c r="K51" s="15"/>
      <c r="L51" s="8">
        <f t="shared" si="2"/>
        <v>25.025013035322502</v>
      </c>
      <c r="M51" s="3"/>
      <c r="N51" s="15"/>
    </row>
    <row r="52" spans="1:14">
      <c r="A52" s="3" t="s">
        <v>135</v>
      </c>
      <c r="B52" s="3">
        <v>43</v>
      </c>
      <c r="C52" s="3"/>
      <c r="D52" s="10"/>
      <c r="E52" s="7"/>
      <c r="F52" s="4" t="s">
        <v>370</v>
      </c>
      <c r="G52" s="8"/>
      <c r="H52" s="3"/>
      <c r="I52" s="8">
        <f t="shared" si="0"/>
        <v>25.025013035326957</v>
      </c>
      <c r="J52" s="3"/>
      <c r="K52" s="15"/>
      <c r="L52" s="8">
        <f t="shared" si="2"/>
        <v>25.025013035326957</v>
      </c>
      <c r="M52" s="3"/>
      <c r="N52" s="15"/>
    </row>
    <row r="53" spans="1:14">
      <c r="A53" s="3" t="s">
        <v>138</v>
      </c>
      <c r="B53" s="3">
        <v>44</v>
      </c>
      <c r="C53" s="3"/>
      <c r="D53" s="10"/>
      <c r="E53" s="7"/>
      <c r="F53" s="4" t="s">
        <v>371</v>
      </c>
      <c r="G53" s="8"/>
      <c r="H53" s="3"/>
      <c r="I53" s="8">
        <f t="shared" si="0"/>
        <v>25.025013035329081</v>
      </c>
      <c r="J53" s="3"/>
      <c r="K53" s="15"/>
      <c r="L53" s="8">
        <f t="shared" si="2"/>
        <v>25.025013035329081</v>
      </c>
      <c r="M53" s="3"/>
      <c r="N53" s="15"/>
    </row>
    <row r="54" spans="1:14">
      <c r="A54" s="3" t="s">
        <v>141</v>
      </c>
      <c r="B54" s="3">
        <v>45</v>
      </c>
      <c r="C54" s="3"/>
      <c r="D54" s="10"/>
      <c r="E54" s="7"/>
      <c r="F54" s="4" t="s">
        <v>372</v>
      </c>
      <c r="G54" s="8"/>
      <c r="H54" s="3"/>
      <c r="I54" s="8">
        <f t="shared" si="0"/>
        <v>25.025013035330097</v>
      </c>
      <c r="J54" s="3"/>
      <c r="K54" s="15"/>
      <c r="L54" s="8">
        <f t="shared" si="2"/>
        <v>25.025013035330097</v>
      </c>
      <c r="M54" s="3"/>
      <c r="N54" s="15"/>
    </row>
    <row r="55" spans="1:14">
      <c r="A55" s="3" t="s">
        <v>144</v>
      </c>
      <c r="B55" s="3">
        <v>46</v>
      </c>
      <c r="C55" s="3"/>
      <c r="D55" s="10"/>
      <c r="E55" s="7"/>
      <c r="F55" s="4" t="s">
        <v>373</v>
      </c>
      <c r="G55" s="8"/>
      <c r="H55" s="3"/>
      <c r="I55" s="8">
        <f t="shared" si="0"/>
        <v>25.025013035330581</v>
      </c>
      <c r="J55" s="3"/>
      <c r="K55" s="15"/>
      <c r="L55" s="8">
        <f t="shared" si="2"/>
        <v>25.025013035330581</v>
      </c>
      <c r="M55" s="3"/>
      <c r="N55" s="15"/>
    </row>
    <row r="56" spans="1:14">
      <c r="A56" s="3" t="s">
        <v>147</v>
      </c>
      <c r="B56" s="3">
        <v>47</v>
      </c>
      <c r="C56" s="3"/>
      <c r="D56" s="10"/>
      <c r="E56" s="7"/>
      <c r="F56" s="4" t="s">
        <v>374</v>
      </c>
      <c r="G56" s="8"/>
      <c r="H56" s="3"/>
      <c r="I56" s="8">
        <f t="shared" si="0"/>
        <v>25.025013035330815</v>
      </c>
      <c r="J56" s="3"/>
      <c r="K56" s="15"/>
      <c r="L56" s="8">
        <f t="shared" si="2"/>
        <v>25.025013035330815</v>
      </c>
      <c r="M56" s="3"/>
      <c r="N56" s="15"/>
    </row>
    <row r="57" spans="1:14">
      <c r="A57" s="3" t="s">
        <v>150</v>
      </c>
      <c r="B57" s="3">
        <v>48</v>
      </c>
      <c r="C57" s="3"/>
      <c r="D57" s="10"/>
      <c r="E57" s="7"/>
      <c r="F57" s="4" t="s">
        <v>375</v>
      </c>
      <c r="G57" s="8"/>
      <c r="H57" s="3"/>
      <c r="I57" s="8">
        <f t="shared" si="0"/>
        <v>25.025013035330925</v>
      </c>
      <c r="J57" s="3"/>
      <c r="K57" s="15"/>
      <c r="L57" s="8">
        <f t="shared" si="2"/>
        <v>25.025013035330925</v>
      </c>
      <c r="M57" s="3"/>
      <c r="N57" s="15"/>
    </row>
    <row r="58" spans="1:14">
      <c r="A58" s="3" t="s">
        <v>153</v>
      </c>
      <c r="B58" s="3">
        <v>49</v>
      </c>
      <c r="C58" s="3"/>
      <c r="D58" s="10"/>
      <c r="E58" s="7"/>
      <c r="F58" s="4" t="s">
        <v>376</v>
      </c>
      <c r="G58" s="8"/>
      <c r="H58" s="3"/>
      <c r="I58" s="8">
        <f t="shared" si="0"/>
        <v>25.025013035330975</v>
      </c>
      <c r="J58" s="3"/>
      <c r="K58" s="15"/>
      <c r="L58" s="8">
        <f t="shared" si="2"/>
        <v>25.025013035330975</v>
      </c>
      <c r="M58" s="3"/>
      <c r="N58" s="15"/>
    </row>
    <row r="59" spans="1:14">
      <c r="A59" s="3" t="s">
        <v>156</v>
      </c>
      <c r="B59" s="3">
        <v>50</v>
      </c>
      <c r="C59" s="3"/>
      <c r="D59" s="10"/>
      <c r="E59" s="7"/>
      <c r="F59" s="4" t="s">
        <v>377</v>
      </c>
      <c r="G59" s="8"/>
      <c r="H59" s="3"/>
      <c r="I59" s="8">
        <f t="shared" si="0"/>
        <v>25.025013035331003</v>
      </c>
      <c r="J59" s="3"/>
      <c r="K59" s="15"/>
      <c r="L59" s="8">
        <f t="shared" si="2"/>
        <v>25.025013035331003</v>
      </c>
      <c r="M59" s="3"/>
      <c r="N59" s="15"/>
    </row>
    <row r="60" spans="1:14">
      <c r="A60" s="3" t="s">
        <v>158</v>
      </c>
      <c r="B60" s="3">
        <v>51</v>
      </c>
      <c r="C60" s="3"/>
      <c r="D60" s="10"/>
      <c r="E60" s="7"/>
      <c r="F60" s="4" t="s">
        <v>378</v>
      </c>
      <c r="G60" s="8"/>
      <c r="H60" s="3"/>
      <c r="I60" s="8">
        <f t="shared" si="0"/>
        <v>25.025013035331014</v>
      </c>
      <c r="J60" s="3"/>
      <c r="K60" s="15"/>
      <c r="L60" s="8">
        <f t="shared" si="2"/>
        <v>25.025013035331014</v>
      </c>
      <c r="M60" s="3"/>
      <c r="N60" s="15"/>
    </row>
    <row r="61" spans="1:14">
      <c r="A61" s="3" t="s">
        <v>161</v>
      </c>
      <c r="B61" s="3">
        <v>52</v>
      </c>
      <c r="C61" s="3"/>
      <c r="D61" s="10"/>
      <c r="E61" s="7"/>
      <c r="F61" s="4" t="s">
        <v>379</v>
      </c>
      <c r="G61" s="8"/>
      <c r="H61" s="3"/>
      <c r="I61" s="8">
        <f t="shared" si="0"/>
        <v>25.025013035331018</v>
      </c>
      <c r="J61" s="3"/>
      <c r="K61" s="15"/>
      <c r="L61" s="8">
        <f t="shared" si="2"/>
        <v>25.025013035331018</v>
      </c>
      <c r="M61" s="3"/>
      <c r="N61" s="15"/>
    </row>
    <row r="62" spans="1:14">
      <c r="A62" s="3" t="s">
        <v>164</v>
      </c>
      <c r="B62" s="3">
        <v>53</v>
      </c>
      <c r="C62" s="3"/>
      <c r="D62" s="10"/>
      <c r="E62" s="7"/>
      <c r="F62" s="4" t="s">
        <v>380</v>
      </c>
      <c r="G62" s="8"/>
      <c r="H62" s="3"/>
      <c r="I62" s="8">
        <f t="shared" si="0"/>
        <v>25.025013035331025</v>
      </c>
      <c r="J62" s="3"/>
      <c r="K62" s="15"/>
      <c r="L62" s="8">
        <f t="shared" si="2"/>
        <v>25.025013035331025</v>
      </c>
      <c r="M62" s="3"/>
      <c r="N62" s="15"/>
    </row>
    <row r="63" spans="1:14">
      <c r="A63" s="3" t="s">
        <v>167</v>
      </c>
      <c r="B63" s="3">
        <v>54</v>
      </c>
      <c r="C63" s="3"/>
      <c r="D63" s="10"/>
      <c r="E63" s="7"/>
      <c r="F63" s="4" t="s">
        <v>381</v>
      </c>
      <c r="G63" s="8"/>
      <c r="H63" s="3"/>
      <c r="I63" s="8">
        <f t="shared" si="0"/>
        <v>25.025013035331025</v>
      </c>
      <c r="J63" s="3"/>
      <c r="K63" s="15"/>
      <c r="L63" s="8">
        <f t="shared" si="2"/>
        <v>25.025013035331025</v>
      </c>
      <c r="M63" s="3"/>
      <c r="N63" s="15"/>
    </row>
    <row r="64" spans="1:14">
      <c r="A64" s="3" t="s">
        <v>170</v>
      </c>
      <c r="B64" s="3">
        <v>55</v>
      </c>
      <c r="C64" s="3"/>
      <c r="D64" s="10"/>
      <c r="E64" s="7"/>
      <c r="F64" s="4" t="s">
        <v>382</v>
      </c>
      <c r="G64" s="8"/>
      <c r="H64" s="3"/>
      <c r="I64" s="8">
        <f t="shared" si="0"/>
        <v>25.025013035331025</v>
      </c>
      <c r="J64" s="3"/>
      <c r="K64" s="15"/>
      <c r="L64" s="8">
        <f t="shared" si="2"/>
        <v>25.025013035331025</v>
      </c>
      <c r="M64" s="3"/>
      <c r="N64" s="15"/>
    </row>
    <row r="65" spans="1:14">
      <c r="A65" s="3" t="s">
        <v>173</v>
      </c>
      <c r="B65" s="3">
        <v>56</v>
      </c>
      <c r="C65" s="3"/>
      <c r="D65" s="10"/>
      <c r="E65" s="7"/>
      <c r="F65" s="4" t="s">
        <v>383</v>
      </c>
      <c r="G65" s="8"/>
      <c r="H65" s="3"/>
      <c r="I65" s="8">
        <f t="shared" si="0"/>
        <v>25.025013035331025</v>
      </c>
      <c r="J65" s="3"/>
      <c r="K65" s="15"/>
      <c r="L65" s="8">
        <f t="shared" si="2"/>
        <v>25.025013035331025</v>
      </c>
      <c r="M65" s="3"/>
      <c r="N65" s="15"/>
    </row>
    <row r="66" spans="1:14">
      <c r="A66" s="3" t="s">
        <v>176</v>
      </c>
      <c r="B66" s="3">
        <v>57</v>
      </c>
      <c r="C66" s="3"/>
      <c r="D66" s="10"/>
      <c r="E66" s="7"/>
      <c r="F66" s="4" t="s">
        <v>384</v>
      </c>
      <c r="G66" s="8"/>
      <c r="H66" s="3"/>
      <c r="I66" s="8">
        <f t="shared" si="0"/>
        <v>25.025013035331025</v>
      </c>
      <c r="J66" s="3"/>
      <c r="K66" s="15"/>
      <c r="L66" s="8">
        <f t="shared" si="2"/>
        <v>25.025013035331025</v>
      </c>
      <c r="M66" s="3"/>
      <c r="N66" s="15"/>
    </row>
    <row r="67" spans="1:14">
      <c r="A67" s="3" t="s">
        <v>179</v>
      </c>
      <c r="B67" s="3">
        <v>58</v>
      </c>
      <c r="C67" s="3"/>
      <c r="D67" s="10"/>
      <c r="E67" s="7"/>
      <c r="F67" s="4" t="s">
        <v>385</v>
      </c>
      <c r="G67" s="8"/>
      <c r="H67" s="3"/>
      <c r="I67" s="8">
        <f t="shared" si="0"/>
        <v>25.025013035331025</v>
      </c>
      <c r="J67" s="3"/>
      <c r="K67" s="15"/>
      <c r="L67" s="8">
        <f t="shared" si="2"/>
        <v>25.025013035331025</v>
      </c>
      <c r="M67" s="3"/>
      <c r="N67" s="15"/>
    </row>
    <row r="68" spans="1:14">
      <c r="A68" s="3" t="s">
        <v>182</v>
      </c>
      <c r="B68" s="3">
        <v>59</v>
      </c>
      <c r="C68" s="3"/>
      <c r="D68" s="10"/>
      <c r="E68" s="7"/>
      <c r="F68" s="4" t="s">
        <v>386</v>
      </c>
      <c r="G68" s="8"/>
      <c r="H68" s="3"/>
      <c r="I68" s="8">
        <f t="shared" si="0"/>
        <v>25.025013035331025</v>
      </c>
      <c r="J68" s="3"/>
      <c r="K68" s="15"/>
      <c r="L68" s="8">
        <f t="shared" si="2"/>
        <v>25.025013035331025</v>
      </c>
      <c r="M68" s="3"/>
      <c r="N68" s="15"/>
    </row>
    <row r="69" spans="1:14">
      <c r="A69" s="3" t="s">
        <v>185</v>
      </c>
      <c r="B69" s="3">
        <v>60</v>
      </c>
      <c r="C69" s="3"/>
      <c r="D69" s="10"/>
      <c r="E69" s="7"/>
      <c r="F69" s="4" t="s">
        <v>387</v>
      </c>
      <c r="G69" s="8"/>
      <c r="H69" s="3"/>
      <c r="I69" s="8">
        <f t="shared" si="0"/>
        <v>25.025013035331025</v>
      </c>
      <c r="J69" s="3"/>
      <c r="K69" s="15"/>
      <c r="L69" s="8">
        <f t="shared" si="2"/>
        <v>25.025013035331025</v>
      </c>
      <c r="M69" s="3"/>
      <c r="N69" s="15"/>
    </row>
    <row r="70" spans="1:14">
      <c r="A70" s="3" t="s">
        <v>188</v>
      </c>
      <c r="B70" s="3">
        <v>61</v>
      </c>
      <c r="C70" s="3"/>
      <c r="D70" s="10"/>
      <c r="E70" s="7"/>
      <c r="F70" s="4" t="s">
        <v>388</v>
      </c>
      <c r="G70" s="8"/>
      <c r="H70" s="3"/>
      <c r="I70" s="8">
        <f t="shared" si="0"/>
        <v>25.025013035331025</v>
      </c>
      <c r="J70" s="3"/>
      <c r="K70" s="16"/>
      <c r="L70" s="8">
        <f t="shared" si="2"/>
        <v>25.025013035331025</v>
      </c>
      <c r="M70" s="3"/>
      <c r="N70" s="16"/>
    </row>
    <row r="71" spans="1:14">
      <c r="A71" s="3" t="s">
        <v>191</v>
      </c>
      <c r="B71" s="3">
        <v>62</v>
      </c>
      <c r="C71" s="3"/>
      <c r="D71" s="10"/>
      <c r="E71" s="7"/>
    </row>
    <row r="72" spans="1:14">
      <c r="A72" s="3" t="s">
        <v>193</v>
      </c>
      <c r="B72" s="3">
        <v>63</v>
      </c>
      <c r="C72" s="3"/>
      <c r="D72" s="10"/>
      <c r="E72" s="7"/>
    </row>
    <row r="73" spans="1:14">
      <c r="A73" s="3" t="s">
        <v>195</v>
      </c>
      <c r="B73" s="3">
        <v>64</v>
      </c>
      <c r="C73" s="3"/>
      <c r="D73" s="10"/>
      <c r="E73" s="7"/>
    </row>
    <row r="74" spans="1:14">
      <c r="A74" s="3" t="s">
        <v>197</v>
      </c>
      <c r="B74" s="3">
        <v>65</v>
      </c>
      <c r="C74" s="3"/>
      <c r="D74" s="10"/>
      <c r="E74" s="7"/>
    </row>
    <row r="75" spans="1:14">
      <c r="A75" s="3" t="s">
        <v>198</v>
      </c>
      <c r="B75" s="3">
        <v>66</v>
      </c>
      <c r="C75" s="3"/>
      <c r="D75" s="10"/>
      <c r="E75" s="7"/>
    </row>
    <row r="76" spans="1:14">
      <c r="A76" s="3" t="s">
        <v>200</v>
      </c>
      <c r="B76" s="3">
        <v>67</v>
      </c>
      <c r="C76" s="3"/>
      <c r="D76" s="10"/>
    </row>
    <row r="77" spans="1:14">
      <c r="A77" s="3" t="s">
        <v>201</v>
      </c>
      <c r="B77" s="3">
        <v>68</v>
      </c>
      <c r="C77" s="3"/>
      <c r="D77" s="10"/>
    </row>
    <row r="78" spans="1:14">
      <c r="A78" s="3" t="s">
        <v>202</v>
      </c>
      <c r="B78" s="3">
        <v>69</v>
      </c>
      <c r="C78" s="3"/>
      <c r="D78" s="10"/>
    </row>
    <row r="79" spans="1:14">
      <c r="A79" s="3" t="s">
        <v>203</v>
      </c>
      <c r="B79" s="3">
        <v>70</v>
      </c>
      <c r="C79" s="3"/>
      <c r="D79" s="10"/>
    </row>
    <row r="80" spans="1:14">
      <c r="A80" s="3" t="s">
        <v>204</v>
      </c>
      <c r="B80" s="3">
        <v>71</v>
      </c>
      <c r="C80" s="3"/>
      <c r="D80" s="10"/>
    </row>
    <row r="81" spans="1:14">
      <c r="A81" s="3" t="s">
        <v>205</v>
      </c>
      <c r="B81" s="3">
        <v>72</v>
      </c>
      <c r="C81" s="3"/>
      <c r="D81" s="10"/>
    </row>
    <row r="82" spans="1:14">
      <c r="A82" s="3" t="s">
        <v>206</v>
      </c>
      <c r="B82" s="3">
        <v>73</v>
      </c>
      <c r="C82" s="3"/>
      <c r="D82" s="10"/>
    </row>
    <row r="83" spans="1:14">
      <c r="A83" s="3" t="s">
        <v>207</v>
      </c>
      <c r="B83" s="3">
        <v>74</v>
      </c>
      <c r="C83" s="3"/>
      <c r="D83" s="10"/>
    </row>
    <row r="84" spans="1:14">
      <c r="A84" s="3" t="s">
        <v>208</v>
      </c>
      <c r="B84" s="3">
        <v>75</v>
      </c>
      <c r="C84" s="3"/>
      <c r="D84" s="10"/>
    </row>
    <row r="85" spans="1:14">
      <c r="A85" s="3" t="s">
        <v>209</v>
      </c>
      <c r="B85" s="3">
        <v>76</v>
      </c>
      <c r="C85" s="3"/>
      <c r="D85" s="10"/>
    </row>
    <row r="86" spans="1:14" s="1" customFormat="1">
      <c r="A86" s="3" t="s">
        <v>210</v>
      </c>
      <c r="B86" s="3">
        <v>77</v>
      </c>
      <c r="C86" s="3"/>
      <c r="D86" s="10"/>
      <c r="G86" s="2"/>
      <c r="H86"/>
      <c r="I86"/>
      <c r="J86"/>
      <c r="K86"/>
      <c r="L86"/>
      <c r="M86"/>
      <c r="N86"/>
    </row>
    <row r="87" spans="1:14" s="1" customFormat="1">
      <c r="A87" s="3" t="s">
        <v>211</v>
      </c>
      <c r="B87" s="3">
        <v>78</v>
      </c>
      <c r="C87" s="3"/>
      <c r="D87" s="10"/>
      <c r="G87" s="2"/>
      <c r="H87"/>
      <c r="I87"/>
      <c r="J87"/>
      <c r="K87"/>
      <c r="L87"/>
      <c r="M87"/>
      <c r="N87"/>
    </row>
    <row r="88" spans="1:14" s="1" customFormat="1">
      <c r="A88" s="3" t="s">
        <v>212</v>
      </c>
      <c r="B88" s="3">
        <v>79</v>
      </c>
      <c r="C88" s="3"/>
      <c r="D88" s="10"/>
      <c r="G88" s="2"/>
      <c r="H88"/>
      <c r="I88"/>
      <c r="J88"/>
      <c r="K88"/>
      <c r="L88"/>
      <c r="M88"/>
      <c r="N88"/>
    </row>
    <row r="89" spans="1:14" s="1" customFormat="1">
      <c r="A89" s="3" t="s">
        <v>213</v>
      </c>
      <c r="B89" s="3">
        <v>80</v>
      </c>
      <c r="C89" s="3"/>
      <c r="D89" s="10"/>
      <c r="G89" s="2"/>
      <c r="H89"/>
      <c r="I89"/>
      <c r="J89"/>
      <c r="K89"/>
      <c r="L89"/>
      <c r="M89"/>
      <c r="N89"/>
    </row>
  </sheetData>
  <autoFilter ref="A9:D9"/>
  <mergeCells count="4">
    <mergeCell ref="F7:N7"/>
    <mergeCell ref="A8:D8"/>
    <mergeCell ref="K11:K70"/>
    <mergeCell ref="N11:N70"/>
  </mergeCells>
  <phoneticPr fontId="1"/>
  <pageMargins left="0.7" right="0.7" top="0.75" bottom="0.75" header="0.3" footer="0.3"/>
  <pageSetup paperSize="9" scale="5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9"/>
  <sheetViews>
    <sheetView topLeftCell="B25" workbookViewId="0">
      <selection activeCell="G25" sqref="G25"/>
    </sheetView>
  </sheetViews>
  <sheetFormatPr defaultRowHeight="13.5"/>
  <cols>
    <col min="3" max="3" width="25.625" customWidth="1"/>
    <col min="4" max="4" width="15.625" style="1" bestFit="1" customWidth="1"/>
    <col min="5" max="6" width="11.625" style="1" customWidth="1"/>
    <col min="7" max="7" width="11.625" style="2" customWidth="1"/>
  </cols>
  <sheetData>
    <row r="1" spans="1:14">
      <c r="A1" t="s">
        <v>214</v>
      </c>
    </row>
    <row r="3" spans="1:14">
      <c r="A3" s="3" t="s">
        <v>215</v>
      </c>
      <c r="B3" s="3" t="s">
        <v>3</v>
      </c>
      <c r="C3" s="3" t="s">
        <v>4</v>
      </c>
    </row>
    <row r="4" spans="1:14">
      <c r="A4" s="3" t="s">
        <v>0</v>
      </c>
      <c r="B4" s="3">
        <v>50.97124597267868</v>
      </c>
      <c r="C4" s="3">
        <v>50.97124597267868</v>
      </c>
    </row>
    <row r="5" spans="1:14">
      <c r="A5" s="3" t="s">
        <v>1</v>
      </c>
      <c r="B5" s="3">
        <v>5.8656908925443858</v>
      </c>
      <c r="C5" s="3">
        <v>5.8656908925443858</v>
      </c>
    </row>
    <row r="6" spans="1:14">
      <c r="A6" s="3" t="s">
        <v>2</v>
      </c>
      <c r="B6" s="3">
        <v>0.36032052297619449</v>
      </c>
      <c r="C6" s="3">
        <v>0.36032052297619449</v>
      </c>
    </row>
    <row r="7" spans="1:14">
      <c r="A7" s="5"/>
      <c r="B7" s="5"/>
      <c r="C7" s="5"/>
      <c r="F7" s="12" t="s">
        <v>222</v>
      </c>
      <c r="G7" s="12"/>
      <c r="H7" s="12"/>
      <c r="I7" s="12"/>
      <c r="J7" s="12"/>
      <c r="K7" s="12"/>
      <c r="L7" s="12"/>
      <c r="M7" s="12"/>
      <c r="N7" s="12"/>
    </row>
    <row r="8" spans="1:14">
      <c r="A8" s="13" t="s">
        <v>216</v>
      </c>
      <c r="B8" s="13"/>
      <c r="C8" s="13"/>
      <c r="D8" s="13"/>
      <c r="E8" s="6"/>
      <c r="F8" s="4"/>
      <c r="G8" s="8"/>
      <c r="H8" s="3" t="s">
        <v>3</v>
      </c>
      <c r="I8" s="3"/>
      <c r="J8" s="3"/>
      <c r="K8" s="3"/>
      <c r="L8" s="3" t="s">
        <v>4</v>
      </c>
      <c r="M8" s="3"/>
      <c r="N8" s="3"/>
    </row>
    <row r="9" spans="1:14">
      <c r="A9" s="3" t="s">
        <v>217</v>
      </c>
      <c r="B9" s="3" t="s">
        <v>218</v>
      </c>
      <c r="C9" s="3" t="s">
        <v>219</v>
      </c>
      <c r="D9" s="4" t="s">
        <v>303</v>
      </c>
      <c r="E9" s="7"/>
      <c r="F9" s="4" t="s">
        <v>220</v>
      </c>
      <c r="G9" s="9" t="s">
        <v>221</v>
      </c>
      <c r="H9" s="3" t="s">
        <v>5</v>
      </c>
      <c r="I9" s="3" t="s">
        <v>6</v>
      </c>
      <c r="J9" s="3" t="s">
        <v>7</v>
      </c>
      <c r="K9" s="3" t="s">
        <v>8</v>
      </c>
      <c r="L9" s="3" t="s">
        <v>6</v>
      </c>
      <c r="M9" s="3" t="s">
        <v>7</v>
      </c>
      <c r="N9" s="3" t="s">
        <v>8</v>
      </c>
    </row>
    <row r="10" spans="1:14">
      <c r="A10" s="3" t="s">
        <v>9</v>
      </c>
      <c r="B10" s="3">
        <v>1</v>
      </c>
      <c r="C10" s="3" t="s">
        <v>391</v>
      </c>
      <c r="D10" s="10">
        <v>35893</v>
      </c>
      <c r="E10" s="7"/>
      <c r="F10" s="4" t="s">
        <v>65</v>
      </c>
      <c r="G10" s="8">
        <v>5</v>
      </c>
      <c r="H10" s="3">
        <f>G10</f>
        <v>5</v>
      </c>
      <c r="I10" s="8">
        <f>$B$4/(1+$B$5*EXP(-$B$6*B10))</f>
        <v>10.011947276119352</v>
      </c>
      <c r="J10" s="3">
        <f>(H10-I10)^2</f>
        <v>25.119615498600197</v>
      </c>
      <c r="K10" s="3">
        <f>SUM(J10:J44)</f>
        <v>56.832402451869626</v>
      </c>
      <c r="L10" s="8">
        <f>$C$4/(1+$C$5*EXP(-$C$6*B10))</f>
        <v>10.011947276119352</v>
      </c>
      <c r="M10" s="3">
        <f>(H10-L10)^2</f>
        <v>25.119615498600197</v>
      </c>
      <c r="N10" s="3">
        <f>SUM(M10:M44)</f>
        <v>56.832402451869626</v>
      </c>
    </row>
    <row r="11" spans="1:14">
      <c r="A11" s="3" t="s">
        <v>12</v>
      </c>
      <c r="B11" s="3">
        <v>2</v>
      </c>
      <c r="C11" s="3" t="s">
        <v>392</v>
      </c>
      <c r="D11" s="10">
        <v>35956</v>
      </c>
      <c r="E11" s="7"/>
      <c r="F11" s="4" t="s">
        <v>68</v>
      </c>
      <c r="G11" s="8">
        <v>7</v>
      </c>
      <c r="H11" s="3">
        <f>H10+G11</f>
        <v>12</v>
      </c>
      <c r="I11" s="8">
        <f t="shared" ref="I11:I70" si="0">$B$4/(1+$B$5*EXP(-$B$6*B11))</f>
        <v>13.227916952367325</v>
      </c>
      <c r="J11" s="3">
        <f t="shared" ref="J11:J25" si="1">(H11-I11)^2</f>
        <v>1.5077800419110594</v>
      </c>
      <c r="K11" s="14"/>
      <c r="L11" s="8">
        <f t="shared" ref="L11:L70" si="2">$C$4/(1+$C$5*EXP(-$C$6*B11))</f>
        <v>13.227916952367325</v>
      </c>
      <c r="M11" s="3">
        <f t="shared" ref="M11:M25" si="3">(H11-L11)^2</f>
        <v>1.5077800419110594</v>
      </c>
      <c r="N11" s="14"/>
    </row>
    <row r="12" spans="1:14">
      <c r="A12" s="3" t="s">
        <v>15</v>
      </c>
      <c r="B12" s="3">
        <v>3</v>
      </c>
      <c r="C12" s="3" t="s">
        <v>393</v>
      </c>
      <c r="D12" s="10">
        <v>36012</v>
      </c>
      <c r="E12" s="7"/>
      <c r="F12" s="4" t="s">
        <v>71</v>
      </c>
      <c r="G12" s="8">
        <v>7</v>
      </c>
      <c r="H12" s="3">
        <f t="shared" ref="H12:H25" si="4">H11+G12</f>
        <v>19</v>
      </c>
      <c r="I12" s="8">
        <f t="shared" si="0"/>
        <v>17.046966399861599</v>
      </c>
      <c r="J12" s="3">
        <f t="shared" si="1"/>
        <v>3.8143402432695628</v>
      </c>
      <c r="K12" s="15"/>
      <c r="L12" s="8">
        <f t="shared" si="2"/>
        <v>17.046966399861599</v>
      </c>
      <c r="M12" s="3">
        <f t="shared" si="3"/>
        <v>3.8143402432695628</v>
      </c>
      <c r="N12" s="15"/>
    </row>
    <row r="13" spans="1:14">
      <c r="A13" s="3" t="s">
        <v>18</v>
      </c>
      <c r="B13" s="3">
        <v>4</v>
      </c>
      <c r="C13" s="3" t="s">
        <v>394</v>
      </c>
      <c r="D13" s="10">
        <v>36075</v>
      </c>
      <c r="E13" s="7"/>
      <c r="F13" s="4" t="s">
        <v>74</v>
      </c>
      <c r="G13" s="8">
        <v>5</v>
      </c>
      <c r="H13" s="3">
        <f t="shared" si="4"/>
        <v>24</v>
      </c>
      <c r="I13" s="8">
        <f t="shared" si="0"/>
        <v>21.345061461668688</v>
      </c>
      <c r="J13" s="3">
        <f t="shared" si="1"/>
        <v>7.0486986423168014</v>
      </c>
      <c r="K13" s="15"/>
      <c r="L13" s="8">
        <f t="shared" si="2"/>
        <v>21.345061461668688</v>
      </c>
      <c r="M13" s="3">
        <f t="shared" si="3"/>
        <v>7.0486986423168014</v>
      </c>
      <c r="N13" s="15"/>
    </row>
    <row r="14" spans="1:14">
      <c r="A14" s="3" t="s">
        <v>21</v>
      </c>
      <c r="B14" s="3">
        <v>5</v>
      </c>
      <c r="C14" s="3" t="s">
        <v>395</v>
      </c>
      <c r="D14" s="10">
        <v>36138</v>
      </c>
      <c r="E14" s="7"/>
      <c r="F14" s="4" t="s">
        <v>77</v>
      </c>
      <c r="G14" s="8">
        <v>4</v>
      </c>
      <c r="H14" s="3">
        <f t="shared" si="4"/>
        <v>28</v>
      </c>
      <c r="I14" s="8">
        <f t="shared" si="0"/>
        <v>25.89950293800484</v>
      </c>
      <c r="J14" s="3">
        <f t="shared" si="1"/>
        <v>4.4120879074502986</v>
      </c>
      <c r="K14" s="15"/>
      <c r="L14" s="8">
        <f t="shared" si="2"/>
        <v>25.89950293800484</v>
      </c>
      <c r="M14" s="3">
        <f t="shared" si="3"/>
        <v>4.4120879074502986</v>
      </c>
      <c r="N14" s="15"/>
    </row>
    <row r="15" spans="1:14">
      <c r="A15" s="3" t="s">
        <v>24</v>
      </c>
      <c r="B15" s="3">
        <v>6</v>
      </c>
      <c r="C15" s="3" t="s">
        <v>396</v>
      </c>
      <c r="D15" s="10">
        <v>36201</v>
      </c>
      <c r="E15" s="7"/>
      <c r="F15" s="4" t="s">
        <v>80</v>
      </c>
      <c r="G15" s="8">
        <v>3</v>
      </c>
      <c r="H15" s="3">
        <f t="shared" si="4"/>
        <v>31</v>
      </c>
      <c r="I15" s="8">
        <f t="shared" si="0"/>
        <v>30.427654780601966</v>
      </c>
      <c r="J15" s="3">
        <f t="shared" si="1"/>
        <v>0.32757905016778399</v>
      </c>
      <c r="K15" s="15"/>
      <c r="L15" s="8">
        <f t="shared" si="2"/>
        <v>30.427654780601966</v>
      </c>
      <c r="M15" s="3">
        <f t="shared" si="3"/>
        <v>0.32757905016778399</v>
      </c>
      <c r="N15" s="15"/>
    </row>
    <row r="16" spans="1:14">
      <c r="A16" s="3" t="s">
        <v>27</v>
      </c>
      <c r="B16" s="3">
        <v>7</v>
      </c>
      <c r="C16" s="3" t="s">
        <v>397</v>
      </c>
      <c r="D16" s="10">
        <v>36264</v>
      </c>
      <c r="E16" s="7"/>
      <c r="F16" s="4" t="s">
        <v>83</v>
      </c>
      <c r="G16" s="8">
        <v>3</v>
      </c>
      <c r="H16" s="3">
        <f t="shared" si="4"/>
        <v>34</v>
      </c>
      <c r="I16" s="8">
        <f t="shared" si="0"/>
        <v>34.653254618385972</v>
      </c>
      <c r="J16" s="3">
        <f t="shared" si="1"/>
        <v>0.42674159644260218</v>
      </c>
      <c r="K16" s="15"/>
      <c r="L16" s="8">
        <f t="shared" si="2"/>
        <v>34.653254618385972</v>
      </c>
      <c r="M16" s="3">
        <f t="shared" si="3"/>
        <v>0.42674159644260218</v>
      </c>
      <c r="N16" s="15"/>
    </row>
    <row r="17" spans="1:14">
      <c r="A17" s="3" t="s">
        <v>30</v>
      </c>
      <c r="B17" s="3">
        <v>8</v>
      </c>
      <c r="C17" s="3" t="s">
        <v>398</v>
      </c>
      <c r="D17" s="10">
        <v>36292</v>
      </c>
      <c r="E17" s="7"/>
      <c r="F17" s="4" t="s">
        <v>86</v>
      </c>
      <c r="G17" s="8">
        <v>4</v>
      </c>
      <c r="H17" s="3">
        <f t="shared" si="4"/>
        <v>38</v>
      </c>
      <c r="I17" s="8">
        <f t="shared" si="0"/>
        <v>38.369655666322579</v>
      </c>
      <c r="J17" s="3">
        <f t="shared" si="1"/>
        <v>0.13664531164439001</v>
      </c>
      <c r="K17" s="15"/>
      <c r="L17" s="8">
        <f t="shared" si="2"/>
        <v>38.369655666322579</v>
      </c>
      <c r="M17" s="3">
        <f t="shared" si="3"/>
        <v>0.13664531164439001</v>
      </c>
      <c r="N17" s="15"/>
    </row>
    <row r="18" spans="1:14">
      <c r="A18" s="3" t="s">
        <v>33</v>
      </c>
      <c r="B18" s="3">
        <v>9</v>
      </c>
      <c r="C18" s="3" t="s">
        <v>399</v>
      </c>
      <c r="D18" s="10">
        <v>36355</v>
      </c>
      <c r="E18" s="7"/>
      <c r="F18" s="4" t="s">
        <v>89</v>
      </c>
      <c r="G18" s="8">
        <v>2</v>
      </c>
      <c r="H18" s="3">
        <f t="shared" si="4"/>
        <v>40</v>
      </c>
      <c r="I18" s="8">
        <f t="shared" si="0"/>
        <v>41.471678131125209</v>
      </c>
      <c r="J18" s="3">
        <f t="shared" si="1"/>
        <v>2.1658365216321882</v>
      </c>
      <c r="K18" s="15"/>
      <c r="L18" s="8">
        <f t="shared" si="2"/>
        <v>41.471678131125209</v>
      </c>
      <c r="M18" s="3">
        <f t="shared" si="3"/>
        <v>2.1658365216321882</v>
      </c>
      <c r="N18" s="15"/>
    </row>
    <row r="19" spans="1:14">
      <c r="A19" s="3" t="s">
        <v>36</v>
      </c>
      <c r="B19" s="3">
        <v>10</v>
      </c>
      <c r="C19" s="3" t="s">
        <v>400</v>
      </c>
      <c r="D19" s="10">
        <v>36383</v>
      </c>
      <c r="E19" s="7"/>
      <c r="F19" s="4" t="s">
        <v>92</v>
      </c>
      <c r="G19" s="8">
        <v>2</v>
      </c>
      <c r="H19" s="3">
        <f t="shared" si="4"/>
        <v>42</v>
      </c>
      <c r="I19" s="8">
        <f t="shared" si="0"/>
        <v>43.949836674568402</v>
      </c>
      <c r="J19" s="3">
        <f t="shared" si="1"/>
        <v>3.8018630574919658</v>
      </c>
      <c r="K19" s="15"/>
      <c r="L19" s="8">
        <f t="shared" si="2"/>
        <v>43.949836674568402</v>
      </c>
      <c r="M19" s="3">
        <f t="shared" si="3"/>
        <v>3.8018630574919658</v>
      </c>
      <c r="N19" s="15"/>
    </row>
    <row r="20" spans="1:14">
      <c r="A20" s="3" t="s">
        <v>39</v>
      </c>
      <c r="B20" s="3">
        <v>11</v>
      </c>
      <c r="C20" s="3" t="s">
        <v>401</v>
      </c>
      <c r="D20" s="10">
        <v>36474</v>
      </c>
      <c r="E20" s="7"/>
      <c r="F20" s="4" t="s">
        <v>95</v>
      </c>
      <c r="G20" s="8">
        <v>2</v>
      </c>
      <c r="H20" s="3">
        <f t="shared" si="4"/>
        <v>44</v>
      </c>
      <c r="I20" s="8">
        <f t="shared" si="0"/>
        <v>45.861174415483312</v>
      </c>
      <c r="J20" s="3">
        <f t="shared" si="1"/>
        <v>3.4639702048496477</v>
      </c>
      <c r="K20" s="15"/>
      <c r="L20" s="8">
        <f t="shared" si="2"/>
        <v>45.861174415483312</v>
      </c>
      <c r="M20" s="3">
        <f t="shared" si="3"/>
        <v>3.4639702048496477</v>
      </c>
      <c r="N20" s="15"/>
    </row>
    <row r="21" spans="1:14">
      <c r="A21" s="3" t="s">
        <v>42</v>
      </c>
      <c r="B21" s="3">
        <v>12</v>
      </c>
      <c r="C21" s="3" t="s">
        <v>402</v>
      </c>
      <c r="D21" s="10">
        <v>36502</v>
      </c>
      <c r="E21" s="7"/>
      <c r="F21" s="4" t="s">
        <v>98</v>
      </c>
      <c r="G21" s="8">
        <v>3</v>
      </c>
      <c r="H21" s="3">
        <f t="shared" si="4"/>
        <v>47</v>
      </c>
      <c r="I21" s="8">
        <f t="shared" si="0"/>
        <v>47.295728322943702</v>
      </c>
      <c r="J21" s="3">
        <f t="shared" si="1"/>
        <v>8.7455240991094765E-2</v>
      </c>
      <c r="K21" s="15"/>
      <c r="L21" s="8">
        <f t="shared" si="2"/>
        <v>47.295728322943702</v>
      </c>
      <c r="M21" s="3">
        <f t="shared" si="3"/>
        <v>8.7455240991094765E-2</v>
      </c>
      <c r="N21" s="15"/>
    </row>
    <row r="22" spans="1:14">
      <c r="A22" s="3" t="s">
        <v>45</v>
      </c>
      <c r="B22" s="3">
        <v>13</v>
      </c>
      <c r="C22" s="3" t="s">
        <v>403</v>
      </c>
      <c r="D22" s="10">
        <v>36565</v>
      </c>
      <c r="E22" s="7"/>
      <c r="F22" s="4" t="s">
        <v>101</v>
      </c>
      <c r="G22" s="8">
        <v>3</v>
      </c>
      <c r="H22" s="3">
        <f t="shared" si="4"/>
        <v>50</v>
      </c>
      <c r="I22" s="8">
        <f t="shared" si="0"/>
        <v>48.350571995581099</v>
      </c>
      <c r="J22" s="3">
        <f t="shared" si="1"/>
        <v>2.7206127417613186</v>
      </c>
      <c r="K22" s="15"/>
      <c r="L22" s="8">
        <f t="shared" si="2"/>
        <v>48.350571995581099</v>
      </c>
      <c r="M22" s="3">
        <f t="shared" si="3"/>
        <v>2.7206127417613186</v>
      </c>
      <c r="N22" s="15"/>
    </row>
    <row r="23" spans="1:14">
      <c r="A23" s="3" t="s">
        <v>48</v>
      </c>
      <c r="B23" s="3">
        <v>14</v>
      </c>
      <c r="C23" s="3" t="s">
        <v>404</v>
      </c>
      <c r="D23" s="10">
        <v>36642</v>
      </c>
      <c r="E23" s="7"/>
      <c r="F23" s="4" t="s">
        <v>104</v>
      </c>
      <c r="G23" s="8">
        <v>0</v>
      </c>
      <c r="H23" s="3">
        <f t="shared" si="4"/>
        <v>50</v>
      </c>
      <c r="I23" s="8">
        <f t="shared" si="0"/>
        <v>49.114568376631439</v>
      </c>
      <c r="J23" s="3">
        <f t="shared" si="1"/>
        <v>0.78398915966108496</v>
      </c>
      <c r="K23" s="15"/>
      <c r="L23" s="8">
        <f t="shared" si="2"/>
        <v>49.114568376631439</v>
      </c>
      <c r="M23" s="3">
        <f t="shared" si="3"/>
        <v>0.78398915966108496</v>
      </c>
      <c r="N23" s="15"/>
    </row>
    <row r="24" spans="1:14">
      <c r="A24" s="3" t="s">
        <v>51</v>
      </c>
      <c r="B24" s="3">
        <v>15</v>
      </c>
      <c r="C24" s="3" t="s">
        <v>405</v>
      </c>
      <c r="D24" s="10">
        <v>36663</v>
      </c>
      <c r="E24" s="7"/>
      <c r="F24" s="4" t="s">
        <v>107</v>
      </c>
      <c r="G24" s="8">
        <v>0</v>
      </c>
      <c r="H24" s="3">
        <f t="shared" si="4"/>
        <v>50</v>
      </c>
      <c r="I24" s="8">
        <f t="shared" si="0"/>
        <v>49.661871022872674</v>
      </c>
      <c r="J24" s="3">
        <f t="shared" si="1"/>
        <v>0.1143312051731717</v>
      </c>
      <c r="K24" s="15"/>
      <c r="L24" s="8">
        <f t="shared" si="2"/>
        <v>49.661871022872674</v>
      </c>
      <c r="M24" s="3">
        <f t="shared" si="3"/>
        <v>0.1143312051731717</v>
      </c>
      <c r="N24" s="15"/>
    </row>
    <row r="25" spans="1:14">
      <c r="A25" s="3" t="s">
        <v>54</v>
      </c>
      <c r="B25" s="3">
        <v>16</v>
      </c>
      <c r="C25" s="3" t="s">
        <v>406</v>
      </c>
      <c r="D25" s="10">
        <v>36684</v>
      </c>
      <c r="E25" s="7"/>
      <c r="F25" s="4" t="s">
        <v>110</v>
      </c>
      <c r="G25" s="8">
        <v>1</v>
      </c>
      <c r="H25" s="3">
        <f t="shared" si="4"/>
        <v>51</v>
      </c>
      <c r="I25" s="8">
        <f t="shared" si="0"/>
        <v>50.050865642542398</v>
      </c>
      <c r="J25" s="3">
        <f t="shared" si="1"/>
        <v>0.90085602850645519</v>
      </c>
      <c r="K25" s="15"/>
      <c r="L25" s="8">
        <f t="shared" si="2"/>
        <v>50.050865642542398</v>
      </c>
      <c r="M25" s="3">
        <f t="shared" si="3"/>
        <v>0.90085602850645519</v>
      </c>
      <c r="N25" s="15"/>
    </row>
    <row r="26" spans="1:14">
      <c r="A26" s="3" t="s">
        <v>57</v>
      </c>
      <c r="B26" s="3">
        <v>17</v>
      </c>
      <c r="C26" s="3" t="s">
        <v>407</v>
      </c>
      <c r="D26" s="10">
        <v>36796</v>
      </c>
      <c r="E26" s="7"/>
      <c r="F26" s="4" t="s">
        <v>113</v>
      </c>
      <c r="G26" s="8"/>
      <c r="H26" s="3"/>
      <c r="I26" s="8">
        <f t="shared" si="0"/>
        <v>50.325798073847665</v>
      </c>
      <c r="J26" s="3"/>
      <c r="K26" s="15"/>
      <c r="L26" s="8">
        <f t="shared" si="2"/>
        <v>50.325798073847665</v>
      </c>
      <c r="M26" s="3"/>
      <c r="N26" s="15"/>
    </row>
    <row r="27" spans="1:14">
      <c r="A27" s="3" t="s">
        <v>60</v>
      </c>
      <c r="B27" s="3">
        <v>18</v>
      </c>
      <c r="C27" s="3" t="s">
        <v>408</v>
      </c>
      <c r="D27" s="10">
        <v>36831</v>
      </c>
      <c r="E27" s="7"/>
      <c r="F27" s="4" t="s">
        <v>116</v>
      </c>
      <c r="G27" s="8"/>
      <c r="H27" s="3"/>
      <c r="I27" s="8">
        <f t="shared" si="0"/>
        <v>50.519345267294668</v>
      </c>
      <c r="J27" s="3"/>
      <c r="K27" s="15"/>
      <c r="L27" s="8">
        <f t="shared" si="2"/>
        <v>50.519345267294668</v>
      </c>
      <c r="M27" s="3"/>
      <c r="N27" s="15"/>
    </row>
    <row r="28" spans="1:14">
      <c r="A28" s="3" t="s">
        <v>63</v>
      </c>
      <c r="B28" s="3">
        <v>19</v>
      </c>
      <c r="C28" s="3" t="s">
        <v>409</v>
      </c>
      <c r="D28" s="10">
        <v>36873</v>
      </c>
      <c r="E28" s="7"/>
      <c r="F28" s="4" t="s">
        <v>119</v>
      </c>
      <c r="G28" s="8"/>
      <c r="H28" s="3"/>
      <c r="I28" s="8">
        <f t="shared" si="0"/>
        <v>50.65521890069801</v>
      </c>
      <c r="J28" s="3"/>
      <c r="K28" s="15"/>
      <c r="L28" s="8">
        <f t="shared" si="2"/>
        <v>50.65521890069801</v>
      </c>
      <c r="M28" s="3"/>
      <c r="N28" s="15"/>
    </row>
    <row r="29" spans="1:14">
      <c r="A29" s="3" t="s">
        <v>66</v>
      </c>
      <c r="B29" s="3">
        <v>20</v>
      </c>
      <c r="C29" s="3" t="s">
        <v>410</v>
      </c>
      <c r="D29" s="10">
        <v>36922</v>
      </c>
      <c r="E29" s="7"/>
      <c r="F29" s="4" t="s">
        <v>122</v>
      </c>
      <c r="G29" s="8"/>
      <c r="H29" s="3"/>
      <c r="I29" s="8">
        <f t="shared" si="0"/>
        <v>50.750417790248804</v>
      </c>
      <c r="J29" s="3"/>
      <c r="K29" s="15"/>
      <c r="L29" s="8">
        <f t="shared" si="2"/>
        <v>50.750417790248804</v>
      </c>
      <c r="M29" s="3"/>
      <c r="N29" s="15"/>
    </row>
    <row r="30" spans="1:14">
      <c r="A30" s="3" t="s">
        <v>69</v>
      </c>
      <c r="B30" s="3">
        <v>21</v>
      </c>
      <c r="C30" s="3" t="s">
        <v>411</v>
      </c>
      <c r="D30" s="10">
        <v>36957</v>
      </c>
      <c r="E30" s="7"/>
      <c r="F30" s="4" t="s">
        <v>125</v>
      </c>
      <c r="G30" s="8"/>
      <c r="H30" s="3"/>
      <c r="I30" s="8">
        <f t="shared" si="0"/>
        <v>50.817026607392947</v>
      </c>
      <c r="J30" s="3"/>
      <c r="K30" s="15"/>
      <c r="L30" s="8">
        <f t="shared" si="2"/>
        <v>50.817026607392947</v>
      </c>
      <c r="M30" s="3"/>
      <c r="N30" s="15"/>
    </row>
    <row r="31" spans="1:14">
      <c r="A31" s="3" t="s">
        <v>72</v>
      </c>
      <c r="B31" s="3">
        <v>22</v>
      </c>
      <c r="C31" s="3" t="s">
        <v>412</v>
      </c>
      <c r="D31" s="10">
        <v>37027</v>
      </c>
      <c r="E31" s="7"/>
      <c r="F31" s="4" t="s">
        <v>128</v>
      </c>
      <c r="G31" s="8"/>
      <c r="H31" s="3"/>
      <c r="I31" s="8">
        <f t="shared" si="0"/>
        <v>50.863586703322426</v>
      </c>
      <c r="J31" s="3"/>
      <c r="K31" s="15"/>
      <c r="L31" s="8">
        <f t="shared" si="2"/>
        <v>50.863586703322426</v>
      </c>
      <c r="M31" s="3"/>
      <c r="N31" s="15"/>
    </row>
    <row r="32" spans="1:14">
      <c r="A32" s="3" t="s">
        <v>75</v>
      </c>
      <c r="B32" s="3">
        <v>23</v>
      </c>
      <c r="C32" s="3" t="s">
        <v>413</v>
      </c>
      <c r="D32" s="10">
        <v>37083</v>
      </c>
      <c r="E32" s="7"/>
      <c r="F32" s="4" t="s">
        <v>131</v>
      </c>
      <c r="G32" s="8"/>
      <c r="H32" s="3"/>
      <c r="I32" s="8">
        <f t="shared" si="0"/>
        <v>50.896110706728855</v>
      </c>
      <c r="J32" s="3"/>
      <c r="K32" s="15"/>
      <c r="L32" s="8">
        <f t="shared" si="2"/>
        <v>50.896110706728855</v>
      </c>
      <c r="M32" s="3"/>
      <c r="N32" s="15"/>
    </row>
    <row r="33" spans="1:14">
      <c r="A33" s="3" t="s">
        <v>78</v>
      </c>
      <c r="B33" s="3">
        <v>24</v>
      </c>
      <c r="C33" s="3" t="s">
        <v>414</v>
      </c>
      <c r="D33" s="10">
        <v>37161</v>
      </c>
      <c r="E33" s="7"/>
      <c r="F33" s="4" t="s">
        <v>134</v>
      </c>
      <c r="G33" s="8"/>
      <c r="H33" s="3"/>
      <c r="I33" s="8">
        <f t="shared" si="0"/>
        <v>50.9188192944682</v>
      </c>
      <c r="J33" s="3"/>
      <c r="K33" s="15"/>
      <c r="L33" s="8">
        <f t="shared" si="2"/>
        <v>50.9188192944682</v>
      </c>
      <c r="M33" s="3"/>
      <c r="N33" s="15"/>
    </row>
    <row r="34" spans="1:14">
      <c r="A34" s="3" t="s">
        <v>81</v>
      </c>
      <c r="B34" s="3">
        <v>25</v>
      </c>
      <c r="C34" s="3" t="s">
        <v>415</v>
      </c>
      <c r="D34" s="10">
        <v>37321</v>
      </c>
      <c r="E34" s="7"/>
      <c r="F34" s="4" t="s">
        <v>137</v>
      </c>
      <c r="G34" s="8"/>
      <c r="H34" s="3"/>
      <c r="I34" s="8">
        <f t="shared" si="0"/>
        <v>50.934669460174014</v>
      </c>
      <c r="J34" s="3"/>
      <c r="K34" s="15"/>
      <c r="L34" s="8">
        <f t="shared" si="2"/>
        <v>50.934669460174014</v>
      </c>
      <c r="M34" s="3"/>
      <c r="N34" s="15"/>
    </row>
    <row r="35" spans="1:14">
      <c r="A35" s="3" t="s">
        <v>84</v>
      </c>
      <c r="B35" s="3">
        <v>26</v>
      </c>
      <c r="C35" s="3" t="s">
        <v>416</v>
      </c>
      <c r="D35" s="10">
        <v>37370</v>
      </c>
      <c r="E35" s="7"/>
      <c r="F35" s="4" t="s">
        <v>140</v>
      </c>
      <c r="G35" s="8"/>
      <c r="H35" s="3"/>
      <c r="I35" s="8">
        <f t="shared" si="0"/>
        <v>50.945730044148945</v>
      </c>
      <c r="J35" s="3"/>
      <c r="K35" s="15"/>
      <c r="L35" s="8">
        <f t="shared" si="2"/>
        <v>50.945730044148945</v>
      </c>
      <c r="M35" s="3"/>
      <c r="N35" s="15"/>
    </row>
    <row r="36" spans="1:14">
      <c r="A36" s="3" t="s">
        <v>87</v>
      </c>
      <c r="B36" s="3">
        <v>27</v>
      </c>
      <c r="C36" s="3" t="s">
        <v>417</v>
      </c>
      <c r="D36" s="10">
        <v>37461</v>
      </c>
      <c r="E36" s="7"/>
      <c r="F36" s="4" t="s">
        <v>143</v>
      </c>
      <c r="G36" s="8"/>
      <c r="H36" s="3"/>
      <c r="I36" s="8">
        <f t="shared" si="0"/>
        <v>50.953447122697995</v>
      </c>
      <c r="J36" s="3"/>
      <c r="K36" s="15"/>
      <c r="L36" s="8">
        <f t="shared" si="2"/>
        <v>50.953447122697995</v>
      </c>
      <c r="M36" s="3"/>
      <c r="N36" s="15"/>
    </row>
    <row r="37" spans="1:14">
      <c r="A37" s="3" t="s">
        <v>90</v>
      </c>
      <c r="B37" s="3">
        <v>28</v>
      </c>
      <c r="C37" s="3" t="s">
        <v>418</v>
      </c>
      <c r="D37" s="10">
        <v>37525</v>
      </c>
      <c r="E37" s="7"/>
      <c r="F37" s="4" t="s">
        <v>146</v>
      </c>
      <c r="G37" s="8"/>
      <c r="H37" s="3"/>
      <c r="I37" s="8">
        <f t="shared" si="0"/>
        <v>50.958830804346313</v>
      </c>
      <c r="J37" s="3"/>
      <c r="K37" s="15"/>
      <c r="L37" s="8">
        <f t="shared" si="2"/>
        <v>50.958830804346313</v>
      </c>
      <c r="M37" s="3"/>
      <c r="N37" s="15"/>
    </row>
    <row r="38" spans="1:14">
      <c r="A38" s="3" t="s">
        <v>93</v>
      </c>
      <c r="B38" s="3">
        <v>29</v>
      </c>
      <c r="C38" s="3" t="s">
        <v>419</v>
      </c>
      <c r="D38" s="10">
        <v>37811</v>
      </c>
      <c r="E38" s="7"/>
      <c r="F38" s="4" t="s">
        <v>149</v>
      </c>
      <c r="G38" s="8"/>
      <c r="H38" s="3"/>
      <c r="I38" s="8">
        <f t="shared" si="0"/>
        <v>50.962586341354189</v>
      </c>
      <c r="J38" s="3"/>
      <c r="K38" s="15"/>
      <c r="L38" s="8">
        <f t="shared" si="2"/>
        <v>50.962586341354189</v>
      </c>
      <c r="M38" s="3"/>
      <c r="N38" s="15"/>
    </row>
    <row r="39" spans="1:14">
      <c r="A39" s="3" t="s">
        <v>96</v>
      </c>
      <c r="B39" s="3">
        <v>30</v>
      </c>
      <c r="C39" s="3" t="s">
        <v>420</v>
      </c>
      <c r="D39" s="10">
        <v>37853</v>
      </c>
      <c r="E39" s="7"/>
      <c r="F39" s="4" t="s">
        <v>152</v>
      </c>
      <c r="G39" s="8"/>
      <c r="H39" s="3"/>
      <c r="I39" s="8">
        <f t="shared" si="0"/>
        <v>50.965205978619991</v>
      </c>
      <c r="J39" s="3"/>
      <c r="K39" s="15"/>
      <c r="L39" s="8">
        <f t="shared" si="2"/>
        <v>50.965205978619991</v>
      </c>
      <c r="M39" s="3"/>
      <c r="N39" s="15"/>
    </row>
    <row r="40" spans="1:14">
      <c r="A40" s="3" t="s">
        <v>99</v>
      </c>
      <c r="B40" s="3">
        <v>31</v>
      </c>
      <c r="C40" s="3" t="s">
        <v>421</v>
      </c>
      <c r="D40" s="10">
        <v>37931</v>
      </c>
      <c r="E40" s="7"/>
      <c r="F40" s="4" t="s">
        <v>155</v>
      </c>
      <c r="G40" s="8"/>
      <c r="H40" s="3"/>
      <c r="I40" s="8">
        <f t="shared" si="0"/>
        <v>50.967033211236334</v>
      </c>
      <c r="J40" s="3"/>
      <c r="K40" s="15"/>
      <c r="L40" s="8">
        <f t="shared" si="2"/>
        <v>50.967033211236334</v>
      </c>
      <c r="M40" s="3"/>
      <c r="N40" s="15"/>
    </row>
    <row r="41" spans="1:14">
      <c r="A41" s="3" t="s">
        <v>102</v>
      </c>
      <c r="B41" s="3">
        <v>32</v>
      </c>
      <c r="C41" s="3" t="s">
        <v>422</v>
      </c>
      <c r="D41" s="10">
        <v>38077</v>
      </c>
      <c r="E41" s="7"/>
      <c r="F41" s="4" t="s">
        <v>157</v>
      </c>
      <c r="G41" s="8"/>
      <c r="H41" s="3"/>
      <c r="I41" s="8">
        <f t="shared" si="0"/>
        <v>50.968307697192245</v>
      </c>
      <c r="J41" s="3"/>
      <c r="K41" s="15"/>
      <c r="L41" s="8">
        <f t="shared" si="2"/>
        <v>50.968307697192245</v>
      </c>
      <c r="M41" s="3"/>
      <c r="N41" s="15"/>
    </row>
    <row r="42" spans="1:14">
      <c r="A42" s="3" t="s">
        <v>105</v>
      </c>
      <c r="B42" s="3">
        <v>33</v>
      </c>
      <c r="C42" s="3" t="s">
        <v>423</v>
      </c>
      <c r="D42" s="10">
        <v>38196</v>
      </c>
      <c r="E42" s="7"/>
      <c r="F42" s="4" t="s">
        <v>160</v>
      </c>
      <c r="G42" s="8"/>
      <c r="H42" s="3"/>
      <c r="I42" s="8">
        <f t="shared" si="0"/>
        <v>50.969196628646273</v>
      </c>
      <c r="J42" s="3"/>
      <c r="K42" s="15"/>
      <c r="L42" s="8">
        <f t="shared" si="2"/>
        <v>50.969196628646273</v>
      </c>
      <c r="M42" s="3"/>
      <c r="N42" s="15"/>
    </row>
    <row r="43" spans="1:14">
      <c r="A43" s="3" t="s">
        <v>108</v>
      </c>
      <c r="B43" s="3">
        <v>34</v>
      </c>
      <c r="C43" s="3" t="s">
        <v>424</v>
      </c>
      <c r="D43" s="10">
        <v>38259</v>
      </c>
      <c r="E43" s="7"/>
      <c r="F43" s="4" t="s">
        <v>163</v>
      </c>
      <c r="G43" s="8"/>
      <c r="H43" s="3"/>
      <c r="I43" s="8">
        <f t="shared" si="0"/>
        <v>50.969816634680093</v>
      </c>
      <c r="J43" s="3"/>
      <c r="K43" s="15"/>
      <c r="L43" s="8">
        <f t="shared" si="2"/>
        <v>50.969816634680093</v>
      </c>
      <c r="M43" s="3"/>
      <c r="N43" s="15"/>
    </row>
    <row r="44" spans="1:14">
      <c r="A44" s="3" t="s">
        <v>111</v>
      </c>
      <c r="B44" s="3">
        <v>35</v>
      </c>
      <c r="C44" s="3" t="s">
        <v>425</v>
      </c>
      <c r="D44" s="10">
        <v>38462</v>
      </c>
      <c r="E44" s="7"/>
      <c r="F44" s="4" t="s">
        <v>166</v>
      </c>
      <c r="G44" s="8"/>
      <c r="H44" s="3"/>
      <c r="I44" s="8">
        <f t="shared" si="0"/>
        <v>50.970249068516523</v>
      </c>
      <c r="J44" s="3"/>
      <c r="K44" s="15"/>
      <c r="L44" s="8">
        <f t="shared" si="2"/>
        <v>50.970249068516523</v>
      </c>
      <c r="M44" s="3"/>
      <c r="N44" s="15"/>
    </row>
    <row r="45" spans="1:14">
      <c r="A45" s="3" t="s">
        <v>114</v>
      </c>
      <c r="B45" s="3">
        <v>36</v>
      </c>
      <c r="C45" s="3" t="s">
        <v>426</v>
      </c>
      <c r="D45" s="10">
        <v>38567</v>
      </c>
      <c r="E45" s="7"/>
      <c r="F45" s="4" t="s">
        <v>169</v>
      </c>
      <c r="G45" s="8"/>
      <c r="H45" s="3"/>
      <c r="I45" s="8">
        <f t="shared" si="0"/>
        <v>50.970550675024391</v>
      </c>
      <c r="J45" s="3"/>
      <c r="K45" s="15"/>
      <c r="L45" s="8">
        <f t="shared" si="2"/>
        <v>50.970550675024391</v>
      </c>
      <c r="M45" s="3"/>
      <c r="N45" s="15"/>
    </row>
    <row r="46" spans="1:14">
      <c r="A46" s="3" t="s">
        <v>117</v>
      </c>
      <c r="B46" s="3">
        <v>37</v>
      </c>
      <c r="C46" s="3" t="s">
        <v>427</v>
      </c>
      <c r="D46" s="10">
        <v>38609</v>
      </c>
      <c r="E46" s="7"/>
      <c r="F46" s="4" t="s">
        <v>172</v>
      </c>
      <c r="G46" s="8"/>
      <c r="H46" s="3"/>
      <c r="I46" s="8">
        <f t="shared" si="0"/>
        <v>50.970761033422797</v>
      </c>
      <c r="J46" s="3"/>
      <c r="K46" s="15"/>
      <c r="L46" s="8">
        <f t="shared" si="2"/>
        <v>50.970761033422797</v>
      </c>
      <c r="M46" s="3"/>
      <c r="N46" s="15"/>
    </row>
    <row r="47" spans="1:14">
      <c r="A47" s="3" t="s">
        <v>120</v>
      </c>
      <c r="B47" s="3">
        <v>38</v>
      </c>
      <c r="C47" s="3" t="s">
        <v>428</v>
      </c>
      <c r="D47" s="10">
        <v>38686</v>
      </c>
      <c r="E47" s="7"/>
      <c r="F47" s="4" t="s">
        <v>175</v>
      </c>
      <c r="G47" s="8"/>
      <c r="H47" s="3"/>
      <c r="I47" s="8">
        <f t="shared" si="0"/>
        <v>50.970907749492085</v>
      </c>
      <c r="J47" s="3"/>
      <c r="K47" s="15"/>
      <c r="L47" s="8">
        <f t="shared" si="2"/>
        <v>50.970907749492085</v>
      </c>
      <c r="M47" s="3"/>
      <c r="N47" s="15"/>
    </row>
    <row r="48" spans="1:14">
      <c r="A48" s="3" t="s">
        <v>123</v>
      </c>
      <c r="B48" s="3">
        <v>39</v>
      </c>
      <c r="C48" s="3" t="s">
        <v>429</v>
      </c>
      <c r="D48" s="10">
        <v>38784</v>
      </c>
      <c r="E48" s="7"/>
      <c r="F48" s="4" t="s">
        <v>178</v>
      </c>
      <c r="G48" s="8"/>
      <c r="H48" s="3"/>
      <c r="I48" s="8">
        <f t="shared" si="0"/>
        <v>50.971010077516667</v>
      </c>
      <c r="J48" s="3"/>
      <c r="K48" s="15"/>
      <c r="L48" s="8">
        <f t="shared" si="2"/>
        <v>50.971010077516667</v>
      </c>
      <c r="M48" s="3"/>
      <c r="N48" s="15"/>
    </row>
    <row r="49" spans="1:14">
      <c r="A49" s="3" t="s">
        <v>126</v>
      </c>
      <c r="B49" s="3">
        <v>40</v>
      </c>
      <c r="C49" s="3" t="s">
        <v>430</v>
      </c>
      <c r="D49" s="10">
        <v>38889</v>
      </c>
      <c r="E49" s="7"/>
      <c r="F49" s="4" t="s">
        <v>181</v>
      </c>
      <c r="G49" s="8"/>
      <c r="H49" s="3"/>
      <c r="I49" s="8">
        <f t="shared" si="0"/>
        <v>50.971081446721072</v>
      </c>
      <c r="J49" s="3"/>
      <c r="K49" s="15"/>
      <c r="L49" s="8">
        <f t="shared" si="2"/>
        <v>50.971081446721072</v>
      </c>
      <c r="M49" s="3"/>
      <c r="N49" s="15"/>
    </row>
    <row r="50" spans="1:14">
      <c r="A50" s="3" t="s">
        <v>129</v>
      </c>
      <c r="B50" s="3">
        <v>41</v>
      </c>
      <c r="C50" s="3" t="s">
        <v>431</v>
      </c>
      <c r="D50" s="10">
        <v>39281</v>
      </c>
      <c r="E50" s="7"/>
      <c r="F50" s="4" t="s">
        <v>184</v>
      </c>
      <c r="G50" s="8"/>
      <c r="H50" s="3"/>
      <c r="I50" s="8">
        <f t="shared" si="0"/>
        <v>50.971131223486587</v>
      </c>
      <c r="J50" s="3"/>
      <c r="K50" s="15"/>
      <c r="L50" s="8">
        <f t="shared" si="2"/>
        <v>50.971131223486587</v>
      </c>
      <c r="M50" s="3"/>
      <c r="N50" s="15"/>
    </row>
    <row r="51" spans="1:14">
      <c r="A51" s="3" t="s">
        <v>132</v>
      </c>
      <c r="B51" s="3">
        <v>42</v>
      </c>
      <c r="C51" s="3" t="s">
        <v>432</v>
      </c>
      <c r="D51" s="10">
        <v>39344</v>
      </c>
      <c r="E51" s="7"/>
      <c r="F51" s="4" t="s">
        <v>187</v>
      </c>
      <c r="G51" s="8"/>
      <c r="H51" s="3"/>
      <c r="I51" s="8">
        <f t="shared" si="0"/>
        <v>50.971165940485655</v>
      </c>
      <c r="J51" s="3"/>
      <c r="K51" s="15"/>
      <c r="L51" s="8">
        <f t="shared" si="2"/>
        <v>50.971165940485655</v>
      </c>
      <c r="M51" s="3"/>
      <c r="N51" s="15"/>
    </row>
    <row r="52" spans="1:14">
      <c r="A52" s="3" t="s">
        <v>135</v>
      </c>
      <c r="B52" s="3">
        <v>43</v>
      </c>
      <c r="C52" s="3" t="s">
        <v>433</v>
      </c>
      <c r="D52" s="10">
        <v>39546</v>
      </c>
      <c r="E52" s="7"/>
      <c r="F52" s="4" t="s">
        <v>190</v>
      </c>
      <c r="G52" s="8"/>
      <c r="H52" s="3"/>
      <c r="I52" s="8">
        <f t="shared" si="0"/>
        <v>50.971190153979805</v>
      </c>
      <c r="J52" s="3"/>
      <c r="K52" s="15"/>
      <c r="L52" s="8">
        <f t="shared" si="2"/>
        <v>50.971190153979805</v>
      </c>
      <c r="M52" s="3"/>
      <c r="N52" s="15"/>
    </row>
    <row r="53" spans="1:14">
      <c r="A53" s="3" t="s">
        <v>138</v>
      </c>
      <c r="B53" s="3">
        <v>44</v>
      </c>
      <c r="C53" s="3" t="s">
        <v>434</v>
      </c>
      <c r="D53" s="10">
        <v>39799</v>
      </c>
      <c r="E53" s="7"/>
      <c r="F53" s="4" t="s">
        <v>442</v>
      </c>
      <c r="G53" s="8"/>
      <c r="H53" s="3"/>
      <c r="I53" s="8">
        <f t="shared" si="0"/>
        <v>50.971207041761268</v>
      </c>
      <c r="J53" s="3"/>
      <c r="K53" s="15"/>
      <c r="L53" s="8">
        <f t="shared" si="2"/>
        <v>50.971207041761268</v>
      </c>
      <c r="M53" s="3"/>
      <c r="N53" s="15"/>
    </row>
    <row r="54" spans="1:14">
      <c r="A54" s="3" t="s">
        <v>141</v>
      </c>
      <c r="B54" s="3">
        <v>45</v>
      </c>
      <c r="C54" s="3" t="s">
        <v>435</v>
      </c>
      <c r="D54" s="10">
        <v>39869</v>
      </c>
      <c r="E54" s="7"/>
      <c r="F54" s="4" t="s">
        <v>443</v>
      </c>
      <c r="G54" s="8"/>
      <c r="H54" s="3"/>
      <c r="I54" s="8">
        <f t="shared" si="0"/>
        <v>50.971218820197365</v>
      </c>
      <c r="J54" s="3"/>
      <c r="K54" s="15"/>
      <c r="L54" s="8">
        <f t="shared" si="2"/>
        <v>50.971218820197365</v>
      </c>
      <c r="M54" s="3"/>
      <c r="N54" s="15"/>
    </row>
    <row r="55" spans="1:14">
      <c r="A55" s="3" t="s">
        <v>144</v>
      </c>
      <c r="B55" s="3">
        <v>46</v>
      </c>
      <c r="C55" s="3" t="s">
        <v>436</v>
      </c>
      <c r="D55" s="10">
        <v>40037</v>
      </c>
      <c r="E55" s="7"/>
      <c r="F55" s="4" t="s">
        <v>444</v>
      </c>
      <c r="G55" s="8"/>
      <c r="H55" s="3"/>
      <c r="I55" s="8">
        <f t="shared" si="0"/>
        <v>50.971227035103126</v>
      </c>
      <c r="J55" s="3"/>
      <c r="K55" s="15"/>
      <c r="L55" s="8">
        <f t="shared" si="2"/>
        <v>50.971227035103126</v>
      </c>
      <c r="M55" s="3"/>
      <c r="N55" s="15"/>
    </row>
    <row r="56" spans="1:14">
      <c r="A56" s="3" t="s">
        <v>147</v>
      </c>
      <c r="B56" s="3">
        <v>47</v>
      </c>
      <c r="C56" s="3" t="s">
        <v>437</v>
      </c>
      <c r="D56" s="10">
        <v>40176</v>
      </c>
      <c r="E56" s="7"/>
      <c r="F56" s="4" t="s">
        <v>445</v>
      </c>
      <c r="G56" s="8"/>
      <c r="H56" s="3"/>
      <c r="I56" s="8">
        <f t="shared" si="0"/>
        <v>50.97123276461322</v>
      </c>
      <c r="J56" s="3"/>
      <c r="K56" s="15"/>
      <c r="L56" s="8">
        <f t="shared" si="2"/>
        <v>50.97123276461322</v>
      </c>
      <c r="M56" s="3"/>
      <c r="N56" s="15"/>
    </row>
    <row r="57" spans="1:14">
      <c r="A57" s="3" t="s">
        <v>150</v>
      </c>
      <c r="B57" s="3">
        <v>48</v>
      </c>
      <c r="C57" s="3" t="s">
        <v>438</v>
      </c>
      <c r="D57" s="10">
        <v>40373</v>
      </c>
      <c r="E57" s="7"/>
      <c r="F57" s="4" t="s">
        <v>446</v>
      </c>
      <c r="G57" s="8"/>
      <c r="H57" s="3"/>
      <c r="I57" s="8">
        <f t="shared" si="0"/>
        <v>50.971236760676504</v>
      </c>
      <c r="J57" s="3"/>
      <c r="K57" s="15"/>
      <c r="L57" s="8">
        <f t="shared" si="2"/>
        <v>50.971236760676504</v>
      </c>
      <c r="M57" s="3"/>
      <c r="N57" s="15"/>
    </row>
    <row r="58" spans="1:14">
      <c r="A58" s="3" t="s">
        <v>153</v>
      </c>
      <c r="B58" s="3">
        <v>49</v>
      </c>
      <c r="C58" s="3" t="s">
        <v>439</v>
      </c>
      <c r="D58" s="10">
        <v>40443</v>
      </c>
      <c r="E58" s="7"/>
      <c r="F58" s="4" t="s">
        <v>447</v>
      </c>
      <c r="G58" s="8"/>
      <c r="H58" s="3"/>
      <c r="I58" s="8">
        <f t="shared" si="0"/>
        <v>50.971239547742165</v>
      </c>
      <c r="J58" s="3"/>
      <c r="K58" s="15"/>
      <c r="L58" s="8">
        <f t="shared" si="2"/>
        <v>50.971239547742165</v>
      </c>
      <c r="M58" s="3"/>
      <c r="N58" s="15"/>
    </row>
    <row r="59" spans="1:14">
      <c r="A59" s="3" t="s">
        <v>156</v>
      </c>
      <c r="B59" s="3">
        <v>50</v>
      </c>
      <c r="C59" s="3" t="s">
        <v>440</v>
      </c>
      <c r="D59" s="10">
        <v>40450</v>
      </c>
      <c r="E59" s="7"/>
      <c r="F59" s="4" t="s">
        <v>448</v>
      </c>
      <c r="G59" s="8"/>
      <c r="H59" s="3"/>
      <c r="I59" s="8">
        <f t="shared" si="0"/>
        <v>50.971241491588934</v>
      </c>
      <c r="J59" s="3"/>
      <c r="K59" s="15"/>
      <c r="L59" s="8">
        <f t="shared" si="2"/>
        <v>50.971241491588934</v>
      </c>
      <c r="M59" s="3"/>
      <c r="N59" s="15"/>
    </row>
    <row r="60" spans="1:14">
      <c r="A60" s="3" t="s">
        <v>158</v>
      </c>
      <c r="B60" s="3">
        <v>51</v>
      </c>
      <c r="C60" s="3" t="s">
        <v>441</v>
      </c>
      <c r="D60" s="10">
        <v>41633</v>
      </c>
      <c r="E60" s="7"/>
      <c r="F60" s="4" t="s">
        <v>449</v>
      </c>
      <c r="G60" s="8"/>
      <c r="H60" s="3"/>
      <c r="I60" s="8">
        <f t="shared" si="0"/>
        <v>50.971242847330274</v>
      </c>
      <c r="J60" s="3"/>
      <c r="K60" s="15"/>
      <c r="L60" s="8">
        <f t="shared" si="2"/>
        <v>50.971242847330274</v>
      </c>
      <c r="M60" s="3"/>
      <c r="N60" s="15"/>
    </row>
    <row r="61" spans="1:14">
      <c r="A61" s="3" t="s">
        <v>161</v>
      </c>
      <c r="B61" s="3">
        <v>52</v>
      </c>
      <c r="C61" s="3"/>
      <c r="D61" s="10"/>
      <c r="E61" s="7"/>
      <c r="F61" s="4" t="s">
        <v>450</v>
      </c>
      <c r="G61" s="8"/>
      <c r="H61" s="3"/>
      <c r="I61" s="8">
        <f t="shared" si="0"/>
        <v>50.971243792895827</v>
      </c>
      <c r="J61" s="3"/>
      <c r="K61" s="15"/>
      <c r="L61" s="8">
        <f t="shared" si="2"/>
        <v>50.971243792895827</v>
      </c>
      <c r="M61" s="3"/>
      <c r="N61" s="15"/>
    </row>
    <row r="62" spans="1:14">
      <c r="A62" s="3" t="s">
        <v>164</v>
      </c>
      <c r="B62" s="3">
        <v>53</v>
      </c>
      <c r="C62" s="3"/>
      <c r="D62" s="10"/>
      <c r="E62" s="7"/>
      <c r="F62" s="4" t="s">
        <v>451</v>
      </c>
      <c r="G62" s="8"/>
      <c r="H62" s="3"/>
      <c r="I62" s="8">
        <f t="shared" si="0"/>
        <v>50.971244452383132</v>
      </c>
      <c r="J62" s="3"/>
      <c r="K62" s="15"/>
      <c r="L62" s="8">
        <f t="shared" si="2"/>
        <v>50.971244452383132</v>
      </c>
      <c r="M62" s="3"/>
      <c r="N62" s="15"/>
    </row>
    <row r="63" spans="1:14">
      <c r="A63" s="3" t="s">
        <v>167</v>
      </c>
      <c r="B63" s="3">
        <v>54</v>
      </c>
      <c r="C63" s="3"/>
      <c r="D63" s="10"/>
      <c r="E63" s="7"/>
      <c r="F63" s="4" t="s">
        <v>452</v>
      </c>
      <c r="G63" s="8"/>
      <c r="H63" s="3"/>
      <c r="I63" s="8">
        <f t="shared" si="0"/>
        <v>50.971244912344382</v>
      </c>
      <c r="J63" s="3"/>
      <c r="K63" s="15"/>
      <c r="L63" s="8">
        <f t="shared" si="2"/>
        <v>50.971244912344382</v>
      </c>
      <c r="M63" s="3"/>
      <c r="N63" s="15"/>
    </row>
    <row r="64" spans="1:14">
      <c r="A64" s="3" t="s">
        <v>170</v>
      </c>
      <c r="B64" s="3">
        <v>55</v>
      </c>
      <c r="C64" s="3"/>
      <c r="D64" s="10"/>
      <c r="E64" s="7"/>
      <c r="F64" s="4" t="s">
        <v>453</v>
      </c>
      <c r="G64" s="8"/>
      <c r="H64" s="3"/>
      <c r="I64" s="8">
        <f t="shared" si="0"/>
        <v>50.971245233145609</v>
      </c>
      <c r="J64" s="3"/>
      <c r="K64" s="15"/>
      <c r="L64" s="8">
        <f t="shared" si="2"/>
        <v>50.971245233145609</v>
      </c>
      <c r="M64" s="3"/>
      <c r="N64" s="15"/>
    </row>
    <row r="65" spans="1:14">
      <c r="A65" s="3" t="s">
        <v>173</v>
      </c>
      <c r="B65" s="3">
        <v>56</v>
      </c>
      <c r="C65" s="3"/>
      <c r="D65" s="10"/>
      <c r="E65" s="7"/>
      <c r="F65" s="4" t="s">
        <v>454</v>
      </c>
      <c r="G65" s="8"/>
      <c r="H65" s="3"/>
      <c r="I65" s="8">
        <f t="shared" si="0"/>
        <v>50.971245456889314</v>
      </c>
      <c r="J65" s="3"/>
      <c r="K65" s="15"/>
      <c r="L65" s="8">
        <f t="shared" si="2"/>
        <v>50.971245456889314</v>
      </c>
      <c r="M65" s="3"/>
      <c r="N65" s="15"/>
    </row>
    <row r="66" spans="1:14">
      <c r="A66" s="3" t="s">
        <v>176</v>
      </c>
      <c r="B66" s="3">
        <v>57</v>
      </c>
      <c r="C66" s="3"/>
      <c r="D66" s="10"/>
      <c r="E66" s="7"/>
      <c r="F66" s="4" t="s">
        <v>455</v>
      </c>
      <c r="G66" s="8"/>
      <c r="H66" s="3"/>
      <c r="I66" s="8">
        <f t="shared" si="0"/>
        <v>50.971245612939974</v>
      </c>
      <c r="J66" s="3"/>
      <c r="K66" s="15"/>
      <c r="L66" s="8">
        <f t="shared" si="2"/>
        <v>50.971245612939974</v>
      </c>
      <c r="M66" s="3"/>
      <c r="N66" s="15"/>
    </row>
    <row r="67" spans="1:14">
      <c r="A67" s="3" t="s">
        <v>179</v>
      </c>
      <c r="B67" s="3">
        <v>58</v>
      </c>
      <c r="C67" s="3"/>
      <c r="D67" s="10"/>
      <c r="E67" s="7"/>
      <c r="F67" s="4" t="s">
        <v>456</v>
      </c>
      <c r="G67" s="8"/>
      <c r="H67" s="3"/>
      <c r="I67" s="8">
        <f t="shared" si="0"/>
        <v>50.971245721777933</v>
      </c>
      <c r="J67" s="3"/>
      <c r="K67" s="15"/>
      <c r="L67" s="8">
        <f t="shared" si="2"/>
        <v>50.971245721777933</v>
      </c>
      <c r="M67" s="3"/>
      <c r="N67" s="15"/>
    </row>
    <row r="68" spans="1:14">
      <c r="A68" s="3" t="s">
        <v>182</v>
      </c>
      <c r="B68" s="3">
        <v>59</v>
      </c>
      <c r="C68" s="3"/>
      <c r="D68" s="10"/>
      <c r="E68" s="7"/>
      <c r="F68" s="4" t="s">
        <v>457</v>
      </c>
      <c r="G68" s="8"/>
      <c r="H68" s="3"/>
      <c r="I68" s="8">
        <f t="shared" si="0"/>
        <v>50.971245797687267</v>
      </c>
      <c r="J68" s="3"/>
      <c r="K68" s="15"/>
      <c r="L68" s="8">
        <f t="shared" si="2"/>
        <v>50.971245797687267</v>
      </c>
      <c r="M68" s="3"/>
      <c r="N68" s="15"/>
    </row>
    <row r="69" spans="1:14">
      <c r="A69" s="3" t="s">
        <v>185</v>
      </c>
      <c r="B69" s="3">
        <v>60</v>
      </c>
      <c r="C69" s="3"/>
      <c r="D69" s="10"/>
      <c r="E69" s="7"/>
      <c r="F69" s="4" t="s">
        <v>458</v>
      </c>
      <c r="G69" s="8"/>
      <c r="H69" s="3"/>
      <c r="I69" s="8">
        <f t="shared" si="0"/>
        <v>50.971245850630432</v>
      </c>
      <c r="J69" s="3"/>
      <c r="K69" s="15"/>
      <c r="L69" s="8">
        <f t="shared" si="2"/>
        <v>50.971245850630432</v>
      </c>
      <c r="M69" s="3"/>
      <c r="N69" s="15"/>
    </row>
    <row r="70" spans="1:14">
      <c r="A70" s="3" t="s">
        <v>188</v>
      </c>
      <c r="B70" s="3">
        <v>61</v>
      </c>
      <c r="C70" s="3"/>
      <c r="D70" s="10"/>
      <c r="E70" s="7"/>
      <c r="F70" s="4" t="s">
        <v>459</v>
      </c>
      <c r="G70" s="8"/>
      <c r="H70" s="3"/>
      <c r="I70" s="8">
        <f t="shared" si="0"/>
        <v>50.971245887555796</v>
      </c>
      <c r="J70" s="3"/>
      <c r="K70" s="16"/>
      <c r="L70" s="8">
        <f t="shared" si="2"/>
        <v>50.971245887555796</v>
      </c>
      <c r="M70" s="3"/>
      <c r="N70" s="16"/>
    </row>
    <row r="71" spans="1:14">
      <c r="A71" s="3" t="s">
        <v>191</v>
      </c>
      <c r="B71" s="3">
        <v>62</v>
      </c>
      <c r="C71" s="3"/>
      <c r="D71" s="10"/>
      <c r="E71" s="7"/>
    </row>
    <row r="72" spans="1:14">
      <c r="A72" s="3" t="s">
        <v>193</v>
      </c>
      <c r="B72" s="3">
        <v>63</v>
      </c>
      <c r="C72" s="3"/>
      <c r="D72" s="10"/>
      <c r="E72" s="7"/>
    </row>
    <row r="73" spans="1:14">
      <c r="A73" s="3" t="s">
        <v>195</v>
      </c>
      <c r="B73" s="3">
        <v>64</v>
      </c>
      <c r="C73" s="3"/>
      <c r="D73" s="10"/>
      <c r="E73" s="7"/>
    </row>
    <row r="74" spans="1:14">
      <c r="A74" s="3" t="s">
        <v>197</v>
      </c>
      <c r="B74" s="3">
        <v>65</v>
      </c>
      <c r="C74" s="3"/>
      <c r="D74" s="10"/>
      <c r="E74" s="7"/>
    </row>
    <row r="75" spans="1:14">
      <c r="A75" s="3" t="s">
        <v>198</v>
      </c>
      <c r="B75" s="3">
        <v>66</v>
      </c>
      <c r="C75" s="3"/>
      <c r="D75" s="10"/>
      <c r="E75" s="7"/>
    </row>
    <row r="76" spans="1:14">
      <c r="A76" s="3" t="s">
        <v>200</v>
      </c>
      <c r="B76" s="3">
        <v>67</v>
      </c>
      <c r="C76" s="3"/>
      <c r="D76" s="10"/>
    </row>
    <row r="77" spans="1:14">
      <c r="A77" s="3" t="s">
        <v>201</v>
      </c>
      <c r="B77" s="3">
        <v>68</v>
      </c>
      <c r="C77" s="3"/>
      <c r="D77" s="10"/>
    </row>
    <row r="78" spans="1:14">
      <c r="A78" s="3" t="s">
        <v>202</v>
      </c>
      <c r="B78" s="3">
        <v>69</v>
      </c>
      <c r="C78" s="3"/>
      <c r="D78" s="10"/>
    </row>
    <row r="79" spans="1:14">
      <c r="A79" s="3" t="s">
        <v>203</v>
      </c>
      <c r="B79" s="3">
        <v>70</v>
      </c>
      <c r="C79" s="3"/>
      <c r="D79" s="10"/>
    </row>
    <row r="80" spans="1:14">
      <c r="A80" s="3" t="s">
        <v>204</v>
      </c>
      <c r="B80" s="3">
        <v>71</v>
      </c>
      <c r="C80" s="3"/>
      <c r="D80" s="10"/>
    </row>
    <row r="81" spans="1:14">
      <c r="A81" s="3" t="s">
        <v>205</v>
      </c>
      <c r="B81" s="3">
        <v>72</v>
      </c>
      <c r="C81" s="3"/>
      <c r="D81" s="10"/>
    </row>
    <row r="82" spans="1:14">
      <c r="A82" s="3" t="s">
        <v>206</v>
      </c>
      <c r="B82" s="3">
        <v>73</v>
      </c>
      <c r="C82" s="3"/>
      <c r="D82" s="10"/>
    </row>
    <row r="83" spans="1:14">
      <c r="A83" s="3" t="s">
        <v>207</v>
      </c>
      <c r="B83" s="3">
        <v>74</v>
      </c>
      <c r="C83" s="3"/>
      <c r="D83" s="10"/>
    </row>
    <row r="84" spans="1:14">
      <c r="A84" s="3" t="s">
        <v>208</v>
      </c>
      <c r="B84" s="3">
        <v>75</v>
      </c>
      <c r="C84" s="3"/>
      <c r="D84" s="10"/>
    </row>
    <row r="85" spans="1:14">
      <c r="A85" s="3" t="s">
        <v>209</v>
      </c>
      <c r="B85" s="3">
        <v>76</v>
      </c>
      <c r="C85" s="3"/>
      <c r="D85" s="10"/>
    </row>
    <row r="86" spans="1:14" s="1" customFormat="1">
      <c r="A86" s="3" t="s">
        <v>210</v>
      </c>
      <c r="B86" s="3">
        <v>77</v>
      </c>
      <c r="C86" s="3"/>
      <c r="D86" s="10"/>
      <c r="G86" s="2"/>
      <c r="H86"/>
      <c r="I86"/>
      <c r="J86"/>
      <c r="K86"/>
      <c r="L86"/>
      <c r="M86"/>
      <c r="N86"/>
    </row>
    <row r="87" spans="1:14" s="1" customFormat="1">
      <c r="A87" s="3" t="s">
        <v>211</v>
      </c>
      <c r="B87" s="3">
        <v>78</v>
      </c>
      <c r="C87" s="3"/>
      <c r="D87" s="10"/>
      <c r="G87" s="2"/>
      <c r="H87"/>
      <c r="I87"/>
      <c r="J87"/>
      <c r="K87"/>
      <c r="L87"/>
      <c r="M87"/>
      <c r="N87"/>
    </row>
    <row r="88" spans="1:14" s="1" customFormat="1">
      <c r="A88" s="3" t="s">
        <v>212</v>
      </c>
      <c r="B88" s="3">
        <v>79</v>
      </c>
      <c r="C88" s="3"/>
      <c r="D88" s="10"/>
      <c r="G88" s="2"/>
      <c r="H88"/>
      <c r="I88"/>
      <c r="J88"/>
      <c r="K88"/>
      <c r="L88"/>
      <c r="M88"/>
      <c r="N88"/>
    </row>
    <row r="89" spans="1:14" s="1" customFormat="1">
      <c r="A89" s="3" t="s">
        <v>213</v>
      </c>
      <c r="B89" s="3">
        <v>80</v>
      </c>
      <c r="C89" s="3"/>
      <c r="D89" s="10"/>
      <c r="G89" s="2"/>
      <c r="H89"/>
      <c r="I89"/>
      <c r="J89"/>
      <c r="K89"/>
      <c r="L89"/>
      <c r="M89"/>
      <c r="N89"/>
    </row>
  </sheetData>
  <autoFilter ref="A9:D9"/>
  <mergeCells count="4">
    <mergeCell ref="F7:N7"/>
    <mergeCell ref="A8:D8"/>
    <mergeCell ref="K11:K70"/>
    <mergeCell ref="N11:N70"/>
  </mergeCells>
  <phoneticPr fontId="1"/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グラフ</vt:lpstr>
      </vt:variant>
      <vt:variant>
        <vt:i4>4</vt:i4>
      </vt:variant>
    </vt:vector>
  </HeadingPairs>
  <TitlesOfParts>
    <vt:vector size="10" baseType="lpstr">
      <vt:lpstr>ブランクフォーム</vt:lpstr>
      <vt:lpstr>松田聖子を例に</vt:lpstr>
      <vt:lpstr>松田聖子</vt:lpstr>
      <vt:lpstr>田原俊彦</vt:lpstr>
      <vt:lpstr>坂口孝則</vt:lpstr>
      <vt:lpstr>浜崎あゆみ</vt:lpstr>
      <vt:lpstr>松田聖子予想</vt:lpstr>
      <vt:lpstr>田原俊彦予想</vt:lpstr>
      <vt:lpstr>坂口孝則予想</vt:lpstr>
      <vt:lpstr>浜崎あゆみ予想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SAKAGUCHI Takanori</dc:creator>
  <cp:lastModifiedBy>SAKAGUCHI Takanori</cp:lastModifiedBy>
  <dcterms:created xsi:type="dcterms:W3CDTF">2014-08-26T06:21:08Z</dcterms:created>
  <dcterms:modified xsi:type="dcterms:W3CDTF">2014-08-27T02:31:40Z</dcterms:modified>
</cp:coreProperties>
</file>