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kanori\Documents\Magic Briefcase\FutureProcurement\★★★研修と講演（不死身）\★セミナーコンテンツ\"/>
    </mc:Choice>
  </mc:AlternateContent>
  <bookViews>
    <workbookView xWindow="0" yWindow="0" windowWidth="13860" windowHeight="479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8" i="1" s="1"/>
  <c r="D9" i="1" s="1"/>
  <c r="D10" i="1" s="1"/>
  <c r="D11" i="1" s="1"/>
  <c r="D12" i="1" s="1"/>
  <c r="D13" i="1" s="1"/>
  <c r="C27" i="1"/>
  <c r="D27" i="1" s="1"/>
  <c r="C26" i="1"/>
  <c r="D26" i="1" s="1"/>
  <c r="C25" i="1"/>
  <c r="D25" i="1" s="1"/>
  <c r="C24" i="1"/>
  <c r="D24" i="1" s="1"/>
  <c r="C19" i="1"/>
  <c r="D19" i="1" s="1"/>
  <c r="C23" i="1"/>
  <c r="D23" i="1" s="1"/>
  <c r="C22" i="1"/>
  <c r="D22" i="1" s="1"/>
  <c r="C21" i="1"/>
  <c r="D21" i="1" s="1"/>
  <c r="C20" i="1"/>
  <c r="D20" i="1" s="1"/>
  <c r="C18" i="1"/>
  <c r="D18" i="1" s="1"/>
  <c r="B8" i="1"/>
  <c r="C8" i="1" s="1"/>
  <c r="B9" i="1" l="1"/>
  <c r="B10" i="1" l="1"/>
  <c r="C9" i="1"/>
  <c r="B11" i="1" l="1"/>
  <c r="C10" i="1"/>
  <c r="B12" i="1" l="1"/>
  <c r="C11" i="1"/>
  <c r="B13" i="1" l="1"/>
  <c r="C13" i="1" s="1"/>
  <c r="C12" i="1"/>
</calcChain>
</file>

<file path=xl/sharedStrings.xml><?xml version="1.0" encoding="utf-8"?>
<sst xmlns="http://schemas.openxmlformats.org/spreadsheetml/2006/main" count="10" uniqueCount="8">
  <si>
    <t>数量</t>
    <rPh sb="0" eb="2">
      <t>スウリョウ</t>
    </rPh>
    <phoneticPr fontId="2"/>
  </si>
  <si>
    <t>低減率</t>
    <rPh sb="0" eb="3">
      <t>テイゲンリツ</t>
    </rPh>
    <phoneticPr fontId="2"/>
  </si>
  <si>
    <t>絶対額</t>
    <rPh sb="0" eb="3">
      <t>ゼッタイガク</t>
    </rPh>
    <phoneticPr fontId="2"/>
  </si>
  <si>
    <t>低減率設定</t>
    <rPh sb="0" eb="3">
      <t>テイゲンリツ</t>
    </rPh>
    <rPh sb="3" eb="5">
      <t>セッテイ</t>
    </rPh>
    <phoneticPr fontId="2"/>
  </si>
  <si>
    <t>入力箇所</t>
    <rPh sb="0" eb="2">
      <t>ニュウリョク</t>
    </rPh>
    <rPh sb="2" eb="4">
      <t>カショ</t>
    </rPh>
    <phoneticPr fontId="2"/>
  </si>
  <si>
    <t>直計算</t>
    <rPh sb="0" eb="3">
      <t>チョクケイサン</t>
    </rPh>
    <phoneticPr fontId="2"/>
  </si>
  <si>
    <t>経験直線シミュレータ</t>
    <rPh sb="0" eb="2">
      <t>ケイケン</t>
    </rPh>
    <rPh sb="2" eb="4">
      <t>チョクセン</t>
    </rPh>
    <phoneticPr fontId="2"/>
  </si>
  <si>
    <t>&lt;使い方&gt;
＊黄色の箇所を埋めることで完成します。
０．「絶対額」のところには、製品の加工費を入力してください（労務費・設備加工費）。
１．「低減率設定」には累積生産数量が倍になったときの想定コスト削減率を記載します。デフォルト値は20%
２．また累積生産数量が倍にならず、１．１倍、１．３倍といったように端数が生じるケースでは、下箇所に入力ください。</t>
    <rPh sb="1" eb="2">
      <t>ツカ</t>
    </rPh>
    <rPh sb="3" eb="4">
      <t>カタ</t>
    </rPh>
    <rPh sb="8" eb="10">
      <t>キイロ</t>
    </rPh>
    <rPh sb="11" eb="13">
      <t>カショ</t>
    </rPh>
    <rPh sb="14" eb="15">
      <t>ウ</t>
    </rPh>
    <rPh sb="20" eb="22">
      <t>カンセイ</t>
    </rPh>
    <rPh sb="31" eb="34">
      <t>ゼッタイガク</t>
    </rPh>
    <rPh sb="42" eb="44">
      <t>セイヒン</t>
    </rPh>
    <rPh sb="45" eb="48">
      <t>カコウヒ</t>
    </rPh>
    <rPh sb="49" eb="51">
      <t>ニュウリョク</t>
    </rPh>
    <rPh sb="58" eb="61">
      <t>ロウムヒ</t>
    </rPh>
    <rPh sb="62" eb="67">
      <t>セツビ</t>
    </rPh>
    <rPh sb="82" eb="84">
      <t>ルイセキ</t>
    </rPh>
    <rPh sb="84" eb="86">
      <t>セイサン</t>
    </rPh>
    <rPh sb="86" eb="88">
      <t>スウリョウ</t>
    </rPh>
    <rPh sb="89" eb="90">
      <t>バイ</t>
    </rPh>
    <rPh sb="97" eb="99">
      <t>ソウテイ</t>
    </rPh>
    <rPh sb="102" eb="104">
      <t>サクゲン</t>
    </rPh>
    <rPh sb="104" eb="105">
      <t>リツ</t>
    </rPh>
    <rPh sb="106" eb="108">
      <t>キサイ</t>
    </rPh>
    <rPh sb="117" eb="118">
      <t>チ</t>
    </rPh>
    <rPh sb="128" eb="132">
      <t>ルイ</t>
    </rPh>
    <rPh sb="132" eb="134">
      <t>スウリョウ</t>
    </rPh>
    <rPh sb="135" eb="136">
      <t>バイ</t>
    </rPh>
    <rPh sb="144" eb="145">
      <t>バイ</t>
    </rPh>
    <rPh sb="149" eb="150">
      <t>バイ</t>
    </rPh>
    <rPh sb="157" eb="159">
      <t>ハスウ</t>
    </rPh>
    <rPh sb="160" eb="161">
      <t>ショウ</t>
    </rPh>
    <rPh sb="169" eb="170">
      <t>シタ</t>
    </rPh>
    <rPh sb="170" eb="172">
      <t>カショ</t>
    </rPh>
    <rPh sb="173" eb="17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</si>
</sst>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
    <xf numFmtId="0" fontId="0" fillId="0" borderId="0" xfId="0">
      <alignment vertical="center"/>
    </xf>
    <xf numFmtId="0" fontId="0" fillId="2" borderId="0" xfId="0" applyFill="1">
      <alignment vertical="center"/>
    </xf>
    <xf numFmtId="0" fontId="0" fillId="0" borderId="1" xfId="0" applyBorder="1">
      <alignment vertical="center"/>
    </xf>
    <xf numFmtId="176" fontId="0" fillId="2" borderId="1" xfId="1" applyNumberFormat="1" applyFont="1" applyFill="1" applyBorder="1">
      <alignment vertical="center"/>
    </xf>
    <xf numFmtId="176" fontId="0" fillId="0" borderId="1" xfId="1" applyNumberFormat="1" applyFont="1" applyBorder="1">
      <alignment vertical="center"/>
    </xf>
    <xf numFmtId="0" fontId="0" fillId="2" borderId="1" xfId="0" applyFill="1" applyBorder="1">
      <alignment vertical="center"/>
    </xf>
    <xf numFmtId="177" fontId="0" fillId="0" borderId="1" xfId="2" applyNumberFormat="1" applyFont="1" applyBorder="1">
      <alignmen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177" fontId="0" fillId="2" borderId="1" xfId="0" applyNumberFormat="1" applyFill="1" applyBorder="1">
      <alignment vertical="center"/>
    </xf>
    <xf numFmtId="0" fontId="0" fillId="0" borderId="2" xfId="0" applyBorder="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c:f>
          <c:strCache>
            <c:ptCount val="1"/>
            <c:pt idx="0">
              <c:v>経験直線シミュレータ</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scatterChart>
        <c:scatterStyle val="lineMarker"/>
        <c:varyColors val="0"/>
        <c:ser>
          <c:idx val="0"/>
          <c:order val="0"/>
          <c:tx>
            <c:strRef>
              <c:f>Sheet1!$C$6</c:f>
              <c:strCache>
                <c:ptCount val="1"/>
                <c:pt idx="0">
                  <c:v>絶対額</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27231433767114188"/>
                  <c:y val="-0.41824086376414316"/>
                </c:manualLayout>
              </c:layout>
              <c:numFmt formatCode="General" sourceLinked="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ja-JP"/>
                </a:p>
              </c:txPr>
            </c:trendlineLbl>
          </c:trendline>
          <c:xVal>
            <c:numRef>
              <c:f>Sheet1!$B$7:$B$13</c:f>
              <c:numCache>
                <c:formatCode>General</c:formatCode>
                <c:ptCount val="7"/>
                <c:pt idx="0">
                  <c:v>1</c:v>
                </c:pt>
                <c:pt idx="1">
                  <c:v>2</c:v>
                </c:pt>
                <c:pt idx="2">
                  <c:v>4</c:v>
                </c:pt>
                <c:pt idx="3">
                  <c:v>8</c:v>
                </c:pt>
                <c:pt idx="4">
                  <c:v>16</c:v>
                </c:pt>
                <c:pt idx="5">
                  <c:v>32</c:v>
                </c:pt>
                <c:pt idx="6">
                  <c:v>64</c:v>
                </c:pt>
              </c:numCache>
            </c:numRef>
          </c:xVal>
          <c:yVal>
            <c:numRef>
              <c:f>Sheet1!$C$7:$C$13</c:f>
              <c:numCache>
                <c:formatCode>#,##0.0;[Red]\-#,##0.0</c:formatCode>
                <c:ptCount val="7"/>
                <c:pt idx="0">
                  <c:v>2000</c:v>
                </c:pt>
                <c:pt idx="1">
                  <c:v>1600</c:v>
                </c:pt>
                <c:pt idx="2">
                  <c:v>1280.0000000000002</c:v>
                </c:pt>
                <c:pt idx="3">
                  <c:v>1024.0000000000002</c:v>
                </c:pt>
                <c:pt idx="4">
                  <c:v>819.20000000000039</c:v>
                </c:pt>
                <c:pt idx="5">
                  <c:v>655.36000000000035</c:v>
                </c:pt>
                <c:pt idx="6">
                  <c:v>524.28800000000035</c:v>
                </c:pt>
              </c:numCache>
            </c:numRef>
          </c:yVal>
          <c:smooth val="0"/>
        </c:ser>
        <c:dLbls>
          <c:showLegendKey val="0"/>
          <c:showVal val="0"/>
          <c:showCatName val="0"/>
          <c:showSerName val="0"/>
          <c:showPercent val="0"/>
          <c:showBubbleSize val="0"/>
        </c:dLbls>
        <c:axId val="457220336"/>
        <c:axId val="457217200"/>
      </c:scatterChart>
      <c:valAx>
        <c:axId val="457220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7217200"/>
        <c:crosses val="autoZero"/>
        <c:crossBetween val="midCat"/>
      </c:valAx>
      <c:valAx>
        <c:axId val="457217200"/>
        <c:scaling>
          <c:orientation val="minMax"/>
        </c:scaling>
        <c:delete val="0"/>
        <c:axPos val="l"/>
        <c:majorGridlines>
          <c:spPr>
            <a:ln w="9525" cap="flat" cmpd="sng" algn="ctr">
              <a:solidFill>
                <a:schemeClr val="tx1">
                  <a:lumMod val="15000"/>
                  <a:lumOff val="85000"/>
                </a:schemeClr>
              </a:solidFill>
              <a:round/>
            </a:ln>
            <a:effectLst/>
          </c:spPr>
        </c:majorGridlines>
        <c:numFmt formatCode="#,##0.0;[Red]\-#,##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7220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409574</xdr:colOff>
      <xdr:row>2</xdr:row>
      <xdr:rowOff>146050</xdr:rowOff>
    </xdr:from>
    <xdr:to>
      <xdr:col>14</xdr:col>
      <xdr:colOff>380999</xdr:colOff>
      <xdr:row>24</xdr:row>
      <xdr:rowOff>88900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topLeftCell="A26" workbookViewId="0">
      <selection activeCell="B42" sqref="B42"/>
    </sheetView>
  </sheetViews>
  <sheetFormatPr defaultRowHeight="13" x14ac:dyDescent="0.2"/>
  <cols>
    <col min="1" max="1" width="3.36328125" customWidth="1"/>
    <col min="2" max="2" width="11.36328125" bestFit="1" customWidth="1"/>
  </cols>
  <sheetData>
    <row r="1" spans="1:4" x14ac:dyDescent="0.2">
      <c r="A1" t="s">
        <v>6</v>
      </c>
    </row>
    <row r="3" spans="1:4" x14ac:dyDescent="0.2">
      <c r="B3" s="2" t="s">
        <v>3</v>
      </c>
      <c r="C3" s="15">
        <v>0.2</v>
      </c>
    </row>
    <row r="6" spans="1:4" x14ac:dyDescent="0.2">
      <c r="B6" s="2" t="s">
        <v>0</v>
      </c>
      <c r="C6" s="2" t="s">
        <v>2</v>
      </c>
      <c r="D6" s="2" t="s">
        <v>5</v>
      </c>
    </row>
    <row r="7" spans="1:4" x14ac:dyDescent="0.2">
      <c r="B7" s="2">
        <v>1</v>
      </c>
      <c r="C7" s="3">
        <v>2000</v>
      </c>
      <c r="D7" s="4">
        <f>C7</f>
        <v>2000</v>
      </c>
    </row>
    <row r="8" spans="1:4" x14ac:dyDescent="0.2">
      <c r="B8" s="2">
        <f>B7*2</f>
        <v>2</v>
      </c>
      <c r="C8" s="4">
        <f>$C$7*(1-$C$3)^(LOG(B8,2))</f>
        <v>1600</v>
      </c>
      <c r="D8" s="4">
        <f>D7*(1-$C$3)</f>
        <v>1600</v>
      </c>
    </row>
    <row r="9" spans="1:4" x14ac:dyDescent="0.2">
      <c r="B9" s="2">
        <f>B8*2</f>
        <v>4</v>
      </c>
      <c r="C9" s="4">
        <f>$C$7*(1-$C$3)^(LOG(B9,2))</f>
        <v>1280.0000000000002</v>
      </c>
      <c r="D9" s="4">
        <f t="shared" ref="D9:D13" si="0">D8*(1-$C$3)</f>
        <v>1280</v>
      </c>
    </row>
    <row r="10" spans="1:4" x14ac:dyDescent="0.2">
      <c r="B10" s="2">
        <f t="shared" ref="B10:B13" si="1">B9*2</f>
        <v>8</v>
      </c>
      <c r="C10" s="4">
        <f>$C$7*(1-$C$3)^(LOG(B10,2))</f>
        <v>1024.0000000000002</v>
      </c>
      <c r="D10" s="4">
        <f t="shared" si="0"/>
        <v>1024</v>
      </c>
    </row>
    <row r="11" spans="1:4" x14ac:dyDescent="0.2">
      <c r="B11" s="2">
        <f t="shared" si="1"/>
        <v>16</v>
      </c>
      <c r="C11" s="4">
        <f>$C$7*(1-$C$3)^(LOG(B11,2))</f>
        <v>819.20000000000039</v>
      </c>
      <c r="D11" s="4">
        <f t="shared" si="0"/>
        <v>819.2</v>
      </c>
    </row>
    <row r="12" spans="1:4" x14ac:dyDescent="0.2">
      <c r="B12" s="2">
        <f t="shared" si="1"/>
        <v>32</v>
      </c>
      <c r="C12" s="4">
        <f>$C$7*(1-$C$3)^(LOG(B12,2))</f>
        <v>655.36000000000035</v>
      </c>
      <c r="D12" s="4">
        <f t="shared" si="0"/>
        <v>655.36000000000013</v>
      </c>
    </row>
    <row r="13" spans="1:4" x14ac:dyDescent="0.2">
      <c r="B13" s="2">
        <f t="shared" si="1"/>
        <v>64</v>
      </c>
      <c r="C13" s="4">
        <f>$C$7*(1-$C$3)^(LOG(B13,2))</f>
        <v>524.28800000000035</v>
      </c>
      <c r="D13" s="4">
        <f t="shared" si="0"/>
        <v>524.28800000000012</v>
      </c>
    </row>
    <row r="15" spans="1:4" x14ac:dyDescent="0.2">
      <c r="B15" s="1" t="s">
        <v>4</v>
      </c>
    </row>
    <row r="17" spans="2:15" x14ac:dyDescent="0.2">
      <c r="B17" s="2" t="s">
        <v>0</v>
      </c>
      <c r="C17" s="2" t="s">
        <v>2</v>
      </c>
      <c r="D17" s="2" t="s">
        <v>1</v>
      </c>
    </row>
    <row r="18" spans="2:15" x14ac:dyDescent="0.2">
      <c r="B18" s="5">
        <v>1.1000000000000001</v>
      </c>
      <c r="C18" s="4">
        <f>$C$7*(1-$C$3)^(LOG(B18,2))</f>
        <v>1939.5658433689011</v>
      </c>
      <c r="D18" s="6">
        <f>1-C18/$C$7</f>
        <v>3.0217078315549428E-2</v>
      </c>
    </row>
    <row r="19" spans="2:15" x14ac:dyDescent="0.2">
      <c r="B19" s="5">
        <v>1.2</v>
      </c>
      <c r="C19" s="4">
        <f>$C$7*(1-$C$3)^(LOG(B19,2))</f>
        <v>1885.9897494539698</v>
      </c>
      <c r="D19" s="6">
        <f t="shared" ref="D19:D27" si="2">1-C19/$C$7</f>
        <v>5.7005125273015045E-2</v>
      </c>
    </row>
    <row r="20" spans="2:15" x14ac:dyDescent="0.2">
      <c r="B20" s="5">
        <v>1.3</v>
      </c>
      <c r="C20" s="4">
        <f>$C$7*(1-$C$3)^(LOG(B20,2))</f>
        <v>1838.0123675758375</v>
      </c>
      <c r="D20" s="6">
        <f t="shared" si="2"/>
        <v>8.0993816212081238E-2</v>
      </c>
    </row>
    <row r="21" spans="2:15" x14ac:dyDescent="0.2">
      <c r="B21" s="5">
        <v>1.4</v>
      </c>
      <c r="C21" s="4">
        <f>$C$7*(1-$C$3)^(LOG(B21,2))</f>
        <v>1794.6810433819653</v>
      </c>
      <c r="D21" s="6">
        <f t="shared" si="2"/>
        <v>0.10265947830901734</v>
      </c>
    </row>
    <row r="22" spans="2:15" x14ac:dyDescent="0.2">
      <c r="B22" s="5">
        <v>1.5</v>
      </c>
      <c r="C22" s="4">
        <f>$C$7*(1-$C$3)^(LOG(B22,2))</f>
        <v>1755.2592569464002</v>
      </c>
      <c r="D22" s="6">
        <f t="shared" si="2"/>
        <v>0.12237037152679986</v>
      </c>
    </row>
    <row r="23" spans="2:15" x14ac:dyDescent="0.2">
      <c r="B23" s="5">
        <v>1.6</v>
      </c>
      <c r="C23" s="4">
        <f>$C$7*(1-$C$3)^(LOG(B23,2))</f>
        <v>1719.1668906939703</v>
      </c>
      <c r="D23" s="6">
        <f t="shared" si="2"/>
        <v>0.14041655465301484</v>
      </c>
    </row>
    <row r="24" spans="2:15" x14ac:dyDescent="0.2">
      <c r="B24" s="5">
        <v>1.7</v>
      </c>
      <c r="C24" s="4">
        <f>$C$7*(1-$C$3)^(LOG(B24,2))</f>
        <v>1685.9396069134834</v>
      </c>
      <c r="D24" s="6">
        <f t="shared" si="2"/>
        <v>0.15703019654325834</v>
      </c>
    </row>
    <row r="25" spans="2:15" x14ac:dyDescent="0.2">
      <c r="B25" s="5">
        <v>1.8</v>
      </c>
      <c r="C25" s="4">
        <f>$C$7*(1-$C$3)^(LOG(B25,2))</f>
        <v>1655.2004831175516</v>
      </c>
      <c r="D25" s="6">
        <f t="shared" si="2"/>
        <v>0.17239975844122424</v>
      </c>
    </row>
    <row r="26" spans="2:15" x14ac:dyDescent="0.2">
      <c r="B26" s="5">
        <v>1.9</v>
      </c>
      <c r="C26" s="4">
        <f>$C$7*(1-$C$3)^(LOG(B26,2))</f>
        <v>1626.6397465182151</v>
      </c>
      <c r="D26" s="6">
        <f t="shared" si="2"/>
        <v>0.1866801267408924</v>
      </c>
    </row>
    <row r="27" spans="2:15" x14ac:dyDescent="0.2">
      <c r="B27" s="5">
        <v>2</v>
      </c>
      <c r="C27" s="4">
        <f>$C$7*(1-$C$3)^(LOG(B27,2))</f>
        <v>1600</v>
      </c>
      <c r="D27" s="6">
        <f t="shared" si="2"/>
        <v>0.19999999999999996</v>
      </c>
    </row>
    <row r="29" spans="2:15" x14ac:dyDescent="0.2">
      <c r="B29" s="16" t="s">
        <v>7</v>
      </c>
      <c r="C29" s="7"/>
      <c r="D29" s="7"/>
      <c r="E29" s="7"/>
      <c r="F29" s="7"/>
      <c r="G29" s="7"/>
      <c r="H29" s="7"/>
      <c r="I29" s="7"/>
      <c r="J29" s="7"/>
      <c r="K29" s="7"/>
      <c r="L29" s="7"/>
      <c r="M29" s="7"/>
      <c r="N29" s="7"/>
      <c r="O29" s="8"/>
    </row>
    <row r="30" spans="2:15" x14ac:dyDescent="0.2">
      <c r="B30" s="9"/>
      <c r="C30" s="10"/>
      <c r="D30" s="10"/>
      <c r="E30" s="10"/>
      <c r="F30" s="10"/>
      <c r="G30" s="10"/>
      <c r="H30" s="10"/>
      <c r="I30" s="10"/>
      <c r="J30" s="10"/>
      <c r="K30" s="10"/>
      <c r="L30" s="10"/>
      <c r="M30" s="10"/>
      <c r="N30" s="10"/>
      <c r="O30" s="11"/>
    </row>
    <row r="31" spans="2:15" x14ac:dyDescent="0.2">
      <c r="B31" s="9"/>
      <c r="C31" s="10"/>
      <c r="D31" s="10"/>
      <c r="E31" s="10"/>
      <c r="F31" s="10"/>
      <c r="G31" s="10"/>
      <c r="H31" s="10"/>
      <c r="I31" s="10"/>
      <c r="J31" s="10"/>
      <c r="K31" s="10"/>
      <c r="L31" s="10"/>
      <c r="M31" s="10"/>
      <c r="N31" s="10"/>
      <c r="O31" s="11"/>
    </row>
    <row r="32" spans="2:15" x14ac:dyDescent="0.2">
      <c r="B32" s="9"/>
      <c r="C32" s="10"/>
      <c r="D32" s="10"/>
      <c r="E32" s="10"/>
      <c r="F32" s="10"/>
      <c r="G32" s="10"/>
      <c r="H32" s="10"/>
      <c r="I32" s="10"/>
      <c r="J32" s="10"/>
      <c r="K32" s="10"/>
      <c r="L32" s="10"/>
      <c r="M32" s="10"/>
      <c r="N32" s="10"/>
      <c r="O32" s="11"/>
    </row>
    <row r="33" spans="2:15" x14ac:dyDescent="0.2">
      <c r="B33" s="9"/>
      <c r="C33" s="10"/>
      <c r="D33" s="10"/>
      <c r="E33" s="10"/>
      <c r="F33" s="10"/>
      <c r="G33" s="10"/>
      <c r="H33" s="10"/>
      <c r="I33" s="10"/>
      <c r="J33" s="10"/>
      <c r="K33" s="10"/>
      <c r="L33" s="10"/>
      <c r="M33" s="10"/>
      <c r="N33" s="10"/>
      <c r="O33" s="11"/>
    </row>
    <row r="34" spans="2:15" x14ac:dyDescent="0.2">
      <c r="B34" s="9"/>
      <c r="C34" s="10"/>
      <c r="D34" s="10"/>
      <c r="E34" s="10"/>
      <c r="F34" s="10"/>
      <c r="G34" s="10"/>
      <c r="H34" s="10"/>
      <c r="I34" s="10"/>
      <c r="J34" s="10"/>
      <c r="K34" s="10"/>
      <c r="L34" s="10"/>
      <c r="M34" s="10"/>
      <c r="N34" s="10"/>
      <c r="O34" s="11"/>
    </row>
    <row r="35" spans="2:15" x14ac:dyDescent="0.2">
      <c r="B35" s="9"/>
      <c r="C35" s="10"/>
      <c r="D35" s="10"/>
      <c r="E35" s="10"/>
      <c r="F35" s="10"/>
      <c r="G35" s="10"/>
      <c r="H35" s="10"/>
      <c r="I35" s="10"/>
      <c r="J35" s="10"/>
      <c r="K35" s="10"/>
      <c r="L35" s="10"/>
      <c r="M35" s="10"/>
      <c r="N35" s="10"/>
      <c r="O35" s="11"/>
    </row>
    <row r="36" spans="2:15" x14ac:dyDescent="0.2">
      <c r="B36" s="9"/>
      <c r="C36" s="10"/>
      <c r="D36" s="10"/>
      <c r="E36" s="10"/>
      <c r="F36" s="10"/>
      <c r="G36" s="10"/>
      <c r="H36" s="10"/>
      <c r="I36" s="10"/>
      <c r="J36" s="10"/>
      <c r="K36" s="10"/>
      <c r="L36" s="10"/>
      <c r="M36" s="10"/>
      <c r="N36" s="10"/>
      <c r="O36" s="11"/>
    </row>
    <row r="37" spans="2:15" x14ac:dyDescent="0.2">
      <c r="B37" s="9"/>
      <c r="C37" s="10"/>
      <c r="D37" s="10"/>
      <c r="E37" s="10"/>
      <c r="F37" s="10"/>
      <c r="G37" s="10"/>
      <c r="H37" s="10"/>
      <c r="I37" s="10"/>
      <c r="J37" s="10"/>
      <c r="K37" s="10"/>
      <c r="L37" s="10"/>
      <c r="M37" s="10"/>
      <c r="N37" s="10"/>
      <c r="O37" s="11"/>
    </row>
    <row r="38" spans="2:15" x14ac:dyDescent="0.2">
      <c r="B38" s="9"/>
      <c r="C38" s="10"/>
      <c r="D38" s="10"/>
      <c r="E38" s="10"/>
      <c r="F38" s="10"/>
      <c r="G38" s="10"/>
      <c r="H38" s="10"/>
      <c r="I38" s="10"/>
      <c r="J38" s="10"/>
      <c r="K38" s="10"/>
      <c r="L38" s="10"/>
      <c r="M38" s="10"/>
      <c r="N38" s="10"/>
      <c r="O38" s="11"/>
    </row>
    <row r="39" spans="2:15" x14ac:dyDescent="0.2">
      <c r="B39" s="9"/>
      <c r="C39" s="10"/>
      <c r="D39" s="10"/>
      <c r="E39" s="10"/>
      <c r="F39" s="10"/>
      <c r="G39" s="10"/>
      <c r="H39" s="10"/>
      <c r="I39" s="10"/>
      <c r="J39" s="10"/>
      <c r="K39" s="10"/>
      <c r="L39" s="10"/>
      <c r="M39" s="10"/>
      <c r="N39" s="10"/>
      <c r="O39" s="11"/>
    </row>
    <row r="40" spans="2:15" x14ac:dyDescent="0.2">
      <c r="B40" s="9"/>
      <c r="C40" s="10"/>
      <c r="D40" s="10"/>
      <c r="E40" s="10"/>
      <c r="F40" s="10"/>
      <c r="G40" s="10"/>
      <c r="H40" s="10"/>
      <c r="I40" s="10"/>
      <c r="J40" s="10"/>
      <c r="K40" s="10"/>
      <c r="L40" s="10"/>
      <c r="M40" s="10"/>
      <c r="N40" s="10"/>
      <c r="O40" s="11"/>
    </row>
    <row r="41" spans="2:15" x14ac:dyDescent="0.2">
      <c r="B41" s="12"/>
      <c r="C41" s="13"/>
      <c r="D41" s="13"/>
      <c r="E41" s="13"/>
      <c r="F41" s="13"/>
      <c r="G41" s="13"/>
      <c r="H41" s="13"/>
      <c r="I41" s="13"/>
      <c r="J41" s="13"/>
      <c r="K41" s="13"/>
      <c r="L41" s="13"/>
      <c r="M41" s="13"/>
      <c r="N41" s="13"/>
      <c r="O41" s="14"/>
    </row>
  </sheetData>
  <mergeCells count="1">
    <mergeCell ref="B29:O41"/>
  </mergeCells>
  <phoneticPr fontId="2"/>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Takanori SAKAGUCHI</dc:creator>
  <cp:lastModifiedBy>Takanori SAKAGUCHI</cp:lastModifiedBy>
  <cp:lastPrinted>2016-10-27T17:29:16Z</cp:lastPrinted>
  <dcterms:created xsi:type="dcterms:W3CDTF">2016-10-27T16:59:57Z</dcterms:created>
  <dcterms:modified xsi:type="dcterms:W3CDTF">2016-10-28T00:35:34Z</dcterms:modified>
</cp:coreProperties>
</file>