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620"/>
  </bookViews>
  <sheets>
    <sheet name="取引先評価通知書ﾌｫｰﾏｯﾄ" sheetId="1" r:id="rId1"/>
  </sheets>
  <externalReferences>
    <externalReference r:id="rId2"/>
  </externalReferences>
  <definedNames>
    <definedName name="_Key1" hidden="1">[1]DWG!$B$15</definedName>
    <definedName name="_Order1" hidden="1">255</definedName>
    <definedName name="_Sort" hidden="1">[1]DWG!$B$6:$L$58</definedName>
    <definedName name="_xlnm.Print_Area" localSheetId="0">取引先評価通知書ﾌｫｰﾏｯﾄ!$A$1:$AY$68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5" i="1"/>
  <c r="X64"/>
  <c r="X63"/>
  <c r="X62"/>
  <c r="X61"/>
  <c r="Q65"/>
  <c r="Q64"/>
  <c r="Q63"/>
  <c r="Q61"/>
  <c r="M65"/>
  <c r="M64"/>
  <c r="M63"/>
  <c r="Q62"/>
  <c r="M62"/>
  <c r="M61"/>
  <c r="AB64" l="1"/>
  <c r="U61"/>
  <c r="U65"/>
  <c r="AB63"/>
  <c r="AB61"/>
  <c r="AB65"/>
  <c r="U63"/>
  <c r="AB62"/>
  <c r="U64"/>
  <c r="U62"/>
  <c r="Q11"/>
  <c r="Z13" s="1"/>
  <c r="Z16" s="1"/>
  <c r="O11"/>
  <c r="Y13" s="1"/>
  <c r="Y16" s="1"/>
  <c r="M11"/>
  <c r="X13" s="1"/>
  <c r="X16" s="1"/>
  <c r="K11"/>
  <c r="W12" s="1"/>
  <c r="W15" s="1"/>
  <c r="I11"/>
  <c r="V12" s="1"/>
  <c r="V15" s="1"/>
  <c r="M57"/>
  <c r="M66" s="1"/>
  <c r="Z11"/>
  <c r="Y11"/>
  <c r="X11"/>
  <c r="W11"/>
  <c r="V11"/>
  <c r="G19"/>
  <c r="G15"/>
  <c r="Z12" l="1"/>
  <c r="Z15" s="1"/>
  <c r="X12"/>
  <c r="X15" s="1"/>
  <c r="Y12"/>
  <c r="Y15" s="1"/>
  <c r="W13"/>
  <c r="W16" s="1"/>
  <c r="G11"/>
  <c r="V13"/>
  <c r="V16" s="1"/>
</calcChain>
</file>

<file path=xl/sharedStrings.xml><?xml version="1.0" encoding="utf-8"?>
<sst xmlns="http://schemas.openxmlformats.org/spreadsheetml/2006/main" count="105" uniqueCount="91">
  <si>
    <t>作 成</t>
  </si>
  <si>
    <t>確認</t>
    <rPh sb="0" eb="2">
      <t>カクニン</t>
    </rPh>
    <phoneticPr fontId="3"/>
  </si>
  <si>
    <t>承認</t>
    <rPh sb="0" eb="2">
      <t>ショウニン</t>
    </rPh>
    <phoneticPr fontId="3"/>
  </si>
  <si>
    <t>201X/XX/XX</t>
    <phoneticPr fontId="3"/>
  </si>
  <si>
    <t>企業コード</t>
    <rPh sb="0" eb="2">
      <t>キギョウ</t>
    </rPh>
    <phoneticPr fontId="3"/>
  </si>
  <si>
    <t>取引先名</t>
    <rPh sb="0" eb="3">
      <t>トリヒキサキ</t>
    </rPh>
    <rPh sb="3" eb="4">
      <t>メイ</t>
    </rPh>
    <phoneticPr fontId="3"/>
  </si>
  <si>
    <t>取　引　先　評　価　通　知　書</t>
    <rPh sb="0" eb="1">
      <t>トリ</t>
    </rPh>
    <rPh sb="2" eb="3">
      <t>イン</t>
    </rPh>
    <rPh sb="4" eb="5">
      <t>サキ</t>
    </rPh>
    <rPh sb="6" eb="7">
      <t>ヒョウ</t>
    </rPh>
    <rPh sb="8" eb="9">
      <t>アタイ</t>
    </rPh>
    <rPh sb="10" eb="11">
      <t>ツウ</t>
    </rPh>
    <rPh sb="12" eb="13">
      <t>チ</t>
    </rPh>
    <rPh sb="14" eb="15">
      <t>ショ</t>
    </rPh>
    <phoneticPr fontId="5"/>
  </si>
  <si>
    <t>１．総合評価推移</t>
    <rPh sb="2" eb="6">
      <t>ソウゴウヒョウカ</t>
    </rPh>
    <rPh sb="6" eb="8">
      <t>スイイ</t>
    </rPh>
    <phoneticPr fontId="5"/>
  </si>
  <si>
    <t>年度</t>
    <rPh sb="0" eb="2">
      <t>ネンド</t>
    </rPh>
    <phoneticPr fontId="3"/>
  </si>
  <si>
    <t>総合ランク</t>
    <rPh sb="0" eb="2">
      <t>ソウゴウ</t>
    </rPh>
    <phoneticPr fontId="3"/>
  </si>
  <si>
    <t>合計点</t>
    <rPh sb="0" eb="3">
      <t>ゴウケイテン</t>
    </rPh>
    <phoneticPr fontId="3"/>
  </si>
  <si>
    <t>品質</t>
  </si>
  <si>
    <t>品質</t>
    <rPh sb="0" eb="2">
      <t>ヒンシツ</t>
    </rPh>
    <phoneticPr fontId="3"/>
  </si>
  <si>
    <t>コスト</t>
  </si>
  <si>
    <t>コスト</t>
    <phoneticPr fontId="3"/>
  </si>
  <si>
    <t>生産・納期</t>
    <rPh sb="0" eb="2">
      <t>セイサン</t>
    </rPh>
    <rPh sb="3" eb="5">
      <t>ノウキ</t>
    </rPh>
    <phoneticPr fontId="3"/>
  </si>
  <si>
    <t>技術</t>
  </si>
  <si>
    <t>技術</t>
    <rPh sb="0" eb="2">
      <t>ギジュツ</t>
    </rPh>
    <phoneticPr fontId="3"/>
  </si>
  <si>
    <t>環境</t>
    <rPh sb="0" eb="2">
      <t>カンキョウ</t>
    </rPh>
    <phoneticPr fontId="3"/>
  </si>
  <si>
    <t>評点</t>
    <rPh sb="0" eb="2">
      <t>ヒョウテン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</si>
  <si>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</si>
  <si>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</si>
  <si>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</si>
  <si>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A</t>
    <phoneticPr fontId="3"/>
  </si>
  <si>
    <t>←平均</t>
    <rPh sb="1" eb="3">
      <t>ヘイキン</t>
    </rPh>
    <phoneticPr fontId="3"/>
  </si>
  <si>
    <t>←最新年度</t>
    <rPh sb="1" eb="5">
      <t>サイシンネンド</t>
    </rPh>
    <phoneticPr fontId="3"/>
  </si>
  <si>
    <t>←満点</t>
    <rPh sb="1" eb="3">
      <t>マンテン</t>
    </rPh>
    <phoneticPr fontId="3"/>
  </si>
  <si>
    <t>←平均割合</t>
    <rPh sb="1" eb="3">
      <t>ヘイキン</t>
    </rPh>
    <rPh sb="3" eb="5">
      <t>ワリアイ</t>
    </rPh>
    <phoneticPr fontId="3"/>
  </si>
  <si>
    <t>←最新年度割合</t>
    <rPh sb="1" eb="5">
      <t>サイシンネンド</t>
    </rPh>
    <rPh sb="5" eb="7">
      <t>ワリアイ</t>
    </rPh>
    <phoneticPr fontId="3"/>
  </si>
  <si>
    <t>市場クレーム数</t>
  </si>
  <si>
    <t>品質管理体制</t>
  </si>
  <si>
    <t>品質改善提案実績</t>
  </si>
  <si>
    <t>VA/VE提案実績</t>
  </si>
  <si>
    <t>納期遵守率</t>
  </si>
  <si>
    <t>緊急納期協力度</t>
  </si>
  <si>
    <t>工程能力</t>
  </si>
  <si>
    <t>技術魅力度</t>
  </si>
  <si>
    <t>収益性</t>
  </si>
  <si>
    <t>成長性</t>
  </si>
  <si>
    <t>返済能力</t>
  </si>
  <si>
    <t>生産・納期</t>
    <rPh sb="0" eb="2">
      <t>セイサン</t>
    </rPh>
    <rPh sb="3" eb="5">
      <t>ノウキ</t>
    </rPh>
    <phoneticPr fontId="12"/>
  </si>
  <si>
    <t>経営体質</t>
  </si>
  <si>
    <t>総合点</t>
    <rPh sb="0" eb="3">
      <t>ソウゴウテン</t>
    </rPh>
    <phoneticPr fontId="3"/>
  </si>
  <si>
    <t>大項目</t>
    <rPh sb="0" eb="3">
      <t>ダイコウモク</t>
    </rPh>
    <phoneticPr fontId="3"/>
  </si>
  <si>
    <t>コメント</t>
    <phoneticPr fontId="3"/>
  </si>
  <si>
    <t>各項目計</t>
    <rPh sb="0" eb="3">
      <t>カクコウモク</t>
    </rPh>
    <rPh sb="3" eb="4">
      <t>ケイ</t>
    </rPh>
    <phoneticPr fontId="3"/>
  </si>
  <si>
    <t>開発・設計部門</t>
    <phoneticPr fontId="3"/>
  </si>
  <si>
    <t>生産技術部門</t>
    <phoneticPr fontId="3"/>
  </si>
  <si>
    <t>製造部門</t>
    <phoneticPr fontId="3"/>
  </si>
  <si>
    <t>３．関連部門意見（最新評価年度）</t>
    <rPh sb="2" eb="4">
      <t>カンレン</t>
    </rPh>
    <rPh sb="4" eb="6">
      <t>ブモン</t>
    </rPh>
    <rPh sb="6" eb="8">
      <t>イケン</t>
    </rPh>
    <rPh sb="9" eb="11">
      <t>サイシン</t>
    </rPh>
    <rPh sb="11" eb="15">
      <t>ヒョウカネンド</t>
    </rPh>
    <phoneticPr fontId="5"/>
  </si>
  <si>
    <t>２．総合評価内訳（最新年度）</t>
    <rPh sb="2" eb="4">
      <t>ソウゴウ</t>
    </rPh>
    <rPh sb="4" eb="6">
      <t>ヒョウカ</t>
    </rPh>
    <rPh sb="6" eb="8">
      <t>ウチワケ</t>
    </rPh>
    <phoneticPr fontId="5"/>
  </si>
  <si>
    <t>経営体質</t>
    <rPh sb="0" eb="2">
      <t>ケイエイ</t>
    </rPh>
    <rPh sb="2" eb="4">
      <t>タイシツ</t>
    </rPh>
    <phoneticPr fontId="3"/>
  </si>
  <si>
    <t>内容</t>
    <rPh sb="0" eb="2">
      <t>ナイヨウ</t>
    </rPh>
    <phoneticPr fontId="3"/>
  </si>
  <si>
    <t>項目</t>
    <rPh sb="0" eb="2">
      <t>コウモク</t>
    </rPh>
    <phoneticPr fontId="3"/>
  </si>
  <si>
    <t>４．次年度目標設定（ご協力要請・改善依頼）</t>
    <rPh sb="2" eb="5">
      <t>ジネンド</t>
    </rPh>
    <rPh sb="5" eb="7">
      <t>モクヒョウ</t>
    </rPh>
    <rPh sb="7" eb="9">
      <t>セッテイ</t>
    </rPh>
    <phoneticPr fontId="5"/>
  </si>
  <si>
    <t>５．その他、評価項目外のご協力依頼・改善依頼事項</t>
    <rPh sb="4" eb="5">
      <t>タ</t>
    </rPh>
    <rPh sb="6" eb="8">
      <t>ヒョウカ</t>
    </rPh>
    <rPh sb="8" eb="11">
      <t>コウモクガイ</t>
    </rPh>
    <rPh sb="13" eb="17">
      <t>キョウリョクイライ</t>
    </rPh>
    <rPh sb="18" eb="20">
      <t>カイゼン</t>
    </rPh>
    <rPh sb="20" eb="22">
      <t>イライ</t>
    </rPh>
    <rPh sb="22" eb="24">
      <t>ジコウ</t>
    </rPh>
    <phoneticPr fontId="5"/>
  </si>
  <si>
    <t>品質・技術・開発・製品・設備関連</t>
    <rPh sb="0" eb="2">
      <t>ヒンシツ</t>
    </rPh>
    <rPh sb="14" eb="16">
      <t>カンレン</t>
    </rPh>
    <phoneticPr fontId="3"/>
  </si>
  <si>
    <t>その他、経営課題関連</t>
    <rPh sb="8" eb="10">
      <t>カンレン</t>
    </rPh>
    <phoneticPr fontId="3"/>
  </si>
  <si>
    <t>コスト・グローバル展開等関連</t>
    <rPh sb="11" eb="12">
      <t>トウ</t>
    </rPh>
    <rPh sb="12" eb="14">
      <t>カンレン</t>
    </rPh>
    <phoneticPr fontId="3"/>
  </si>
  <si>
    <t>XXXX株式会社</t>
    <rPh sb="4" eb="8">
      <t>カブシキガイシャ</t>
    </rPh>
    <phoneticPr fontId="3"/>
  </si>
  <si>
    <t>調達○○部○○課</t>
    <rPh sb="0" eb="2">
      <t>チョウタツ</t>
    </rPh>
    <rPh sb="4" eb="5">
      <t>ブ</t>
    </rPh>
    <rPh sb="7" eb="8">
      <t>カ</t>
    </rPh>
    <phoneticPr fontId="3"/>
  </si>
  <si>
    <t>不良金額</t>
  </si>
  <si>
    <t>安全管理</t>
  </si>
  <si>
    <t>納期管理体制</t>
  </si>
  <si>
    <t>開発協力度</t>
  </si>
  <si>
    <t>開発日程遵守度</t>
  </si>
  <si>
    <t>仕様提案実績</t>
  </si>
  <si>
    <t>CSR・環境対応</t>
  </si>
  <si>
    <t>経営者・経営方針</t>
  </si>
  <si>
    <t>従業員・労務管理状況</t>
  </si>
  <si>
    <t>納入品質</t>
  </si>
  <si>
    <t>平均目標単価達成度</t>
  </si>
  <si>
    <t>コスト低減協力度</t>
  </si>
  <si>
    <t>安全性</t>
  </si>
  <si>
    <t>率換算</t>
    <rPh sb="0" eb="3">
      <t>リツカンサン</t>
    </rPh>
    <phoneticPr fontId="5"/>
  </si>
  <si>
    <t>各項目得点率</t>
    <rPh sb="0" eb="3">
      <t>カクコウモク</t>
    </rPh>
    <rPh sb="3" eb="5">
      <t>トクテン</t>
    </rPh>
    <rPh sb="5" eb="6">
      <t>リツ</t>
    </rPh>
    <phoneticPr fontId="3"/>
  </si>
  <si>
    <t>2012年度</t>
    <rPh sb="4" eb="6">
      <t>ネンド</t>
    </rPh>
    <phoneticPr fontId="3"/>
  </si>
  <si>
    <t>2011年度</t>
    <rPh sb="4" eb="6">
      <t>ネンド</t>
    </rPh>
    <phoneticPr fontId="3"/>
  </si>
  <si>
    <t>2012年度からの改善率</t>
    <rPh sb="4" eb="6">
      <t>ネンド</t>
    </rPh>
    <rPh sb="9" eb="12">
      <t>カイゼンリツ</t>
    </rPh>
    <phoneticPr fontId="3"/>
  </si>
  <si>
    <t>2011年度からの改善率</t>
    <rPh sb="4" eb="6">
      <t>ネンド</t>
    </rPh>
    <rPh sb="9" eb="12">
      <t>カイゼンリツ</t>
    </rPh>
    <phoneticPr fontId="3"/>
  </si>
  <si>
    <t>評価項目</t>
    <rPh sb="0" eb="4">
      <t>ヒョウカコウモク</t>
    </rPh>
    <phoneticPr fontId="3"/>
  </si>
  <si>
    <t>大項目点数</t>
    <rPh sb="0" eb="3">
      <t>ダイコウモク</t>
    </rPh>
    <rPh sb="3" eb="5">
      <t>テンスウ</t>
    </rPh>
    <phoneticPr fontId="3"/>
  </si>
  <si>
    <t>25</t>
    <phoneticPr fontId="3"/>
  </si>
  <si>
    <t>25</t>
    <phoneticPr fontId="3"/>
  </si>
  <si>
    <t>品質小計</t>
    <phoneticPr fontId="3"/>
  </si>
  <si>
    <t>コスト小計</t>
    <phoneticPr fontId="3"/>
  </si>
  <si>
    <t>生産・納期小計</t>
    <phoneticPr fontId="3"/>
  </si>
  <si>
    <t>技術開発小計</t>
    <phoneticPr fontId="3"/>
  </si>
  <si>
    <t>経営小計</t>
    <phoneticPr fontId="3"/>
  </si>
  <si>
    <t>10</t>
    <phoneticPr fontId="3"/>
  </si>
  <si>
    <t>20</t>
    <phoneticPr fontId="3"/>
  </si>
</sst>
</file>

<file path=xl/styles.xml><?xml version="1.0" encoding="utf-8"?>
<styleSheet xmlns="http://schemas.openxmlformats.org/spreadsheetml/2006/main">
  <numFmts count="4">
    <numFmt numFmtId="176" formatCode="0.0%"/>
    <numFmt numFmtId="177" formatCode="@&quot;点/25点中&quot;"/>
    <numFmt numFmtId="178" formatCode="@&quot;点/10点中&quot;"/>
    <numFmt numFmtId="179" formatCode="@&quot;点/20点中&quot;"/>
  </numFmts>
  <fonts count="13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2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dotted">
        <color indexed="64"/>
      </diagonal>
    </border>
    <border diagonalDown="1">
      <left/>
      <right/>
      <top style="medium">
        <color indexed="64"/>
      </top>
      <bottom/>
      <diagonal style="dotted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dotted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dotted">
        <color indexed="64"/>
      </diagonal>
    </border>
    <border diagonalDown="1">
      <left/>
      <right/>
      <top/>
      <bottom style="medium">
        <color indexed="64"/>
      </bottom>
      <diagonal style="dotted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dotted">
        <color indexed="64"/>
      </diagonal>
    </border>
  </borders>
  <cellStyleXfs count="6">
    <xf numFmtId="0" fontId="0" fillId="0" borderId="0"/>
    <xf numFmtId="9" fontId="8" fillId="0" borderId="0" applyFont="0" applyFill="0" applyBorder="0" applyAlignment="0" applyProtection="0"/>
    <xf numFmtId="0" fontId="1" fillId="0" borderId="0" applyBorder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214">
    <xf numFmtId="0" fontId="0" fillId="0" borderId="0" xfId="0"/>
    <xf numFmtId="0" fontId="2" fillId="2" borderId="0" xfId="2" applyFont="1" applyFill="1" applyAlignment="1">
      <alignment vertical="center"/>
    </xf>
    <xf numFmtId="0" fontId="2" fillId="2" borderId="1" xfId="2" applyFont="1" applyFill="1" applyBorder="1" applyAlignment="1">
      <alignment horizontal="centerContinuous" vertical="center"/>
    </xf>
    <xf numFmtId="0" fontId="2" fillId="2" borderId="2" xfId="2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horizontal="left" vertical="center"/>
    </xf>
    <xf numFmtId="0" fontId="6" fillId="2" borderId="0" xfId="2" quotePrefix="1" applyFont="1" applyFill="1" applyBorder="1" applyAlignment="1">
      <alignment horizontal="left" vertical="center"/>
    </xf>
    <xf numFmtId="0" fontId="2" fillId="2" borderId="0" xfId="2" applyFont="1" applyFill="1" applyBorder="1" applyAlignment="1">
      <alignment vertical="center"/>
    </xf>
    <xf numFmtId="0" fontId="2" fillId="2" borderId="6" xfId="2" applyFont="1" applyFill="1" applyBorder="1" applyAlignment="1">
      <alignment vertical="center"/>
    </xf>
    <xf numFmtId="0" fontId="2" fillId="2" borderId="7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right"/>
    </xf>
    <xf numFmtId="0" fontId="2" fillId="2" borderId="1" xfId="2" applyFont="1" applyFill="1" applyBorder="1" applyAlignment="1">
      <alignment vertical="center"/>
    </xf>
    <xf numFmtId="0" fontId="2" fillId="2" borderId="8" xfId="2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0" fontId="6" fillId="2" borderId="1" xfId="2" applyFont="1" applyFill="1" applyBorder="1" applyAlignment="1">
      <alignment horizontal="centerContinuous" vertical="center"/>
    </xf>
    <xf numFmtId="0" fontId="6" fillId="2" borderId="8" xfId="2" applyFont="1" applyFill="1" applyBorder="1" applyAlignment="1">
      <alignment horizontal="centerContinuous" vertical="center"/>
    </xf>
    <xf numFmtId="0" fontId="6" fillId="2" borderId="2" xfId="2" applyFont="1" applyFill="1" applyBorder="1" applyAlignment="1">
      <alignment horizontal="centerContinuous" vertical="center"/>
    </xf>
    <xf numFmtId="0" fontId="7" fillId="2" borderId="1" xfId="2" applyFont="1" applyFill="1" applyBorder="1" applyAlignment="1">
      <alignment vertical="center"/>
    </xf>
    <xf numFmtId="0" fontId="2" fillId="2" borderId="8" xfId="2" applyFont="1" applyFill="1" applyBorder="1" applyAlignment="1">
      <alignment horizontal="centerContinuous" vertical="center"/>
    </xf>
    <xf numFmtId="0" fontId="7" fillId="2" borderId="8" xfId="2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  <xf numFmtId="0" fontId="2" fillId="2" borderId="11" xfId="2" applyFont="1" applyFill="1" applyBorder="1" applyAlignment="1">
      <alignment vertical="center"/>
    </xf>
    <xf numFmtId="0" fontId="2" fillId="2" borderId="11" xfId="2" applyFont="1" applyFill="1" applyBorder="1" applyAlignment="1">
      <alignment horizontal="left" vertical="top"/>
    </xf>
    <xf numFmtId="0" fontId="2" fillId="2" borderId="10" xfId="2" applyFont="1" applyFill="1" applyBorder="1" applyAlignment="1">
      <alignment horizontal="centerContinuous" vertical="center"/>
    </xf>
    <xf numFmtId="0" fontId="2" fillId="2" borderId="12" xfId="2" applyFont="1" applyFill="1" applyBorder="1" applyAlignment="1">
      <alignment vertical="center"/>
    </xf>
    <xf numFmtId="0" fontId="2" fillId="2" borderId="13" xfId="2" applyFont="1" applyFill="1" applyBorder="1" applyAlignment="1">
      <alignment vertical="center"/>
    </xf>
    <xf numFmtId="0" fontId="2" fillId="2" borderId="14" xfId="2" applyFont="1" applyFill="1" applyBorder="1" applyAlignment="1">
      <alignment vertical="center"/>
    </xf>
    <xf numFmtId="0" fontId="2" fillId="2" borderId="15" xfId="2" applyFont="1" applyFill="1" applyBorder="1" applyAlignment="1">
      <alignment vertical="center"/>
    </xf>
    <xf numFmtId="0" fontId="2" fillId="2" borderId="16" xfId="2" applyFont="1" applyFill="1" applyBorder="1" applyAlignment="1">
      <alignment vertical="center"/>
    </xf>
    <xf numFmtId="0" fontId="2" fillId="2" borderId="17" xfId="2" applyFont="1" applyFill="1" applyBorder="1" applyAlignment="1">
      <alignment vertical="center"/>
    </xf>
    <xf numFmtId="0" fontId="6" fillId="2" borderId="18" xfId="2" applyFont="1" applyFill="1" applyBorder="1" applyAlignment="1">
      <alignment horizontal="centerContinuous" vertical="center"/>
    </xf>
    <xf numFmtId="0" fontId="2" fillId="2" borderId="19" xfId="2" applyFont="1" applyFill="1" applyBorder="1" applyAlignment="1">
      <alignment horizontal="centerContinuous" vertical="center"/>
    </xf>
    <xf numFmtId="0" fontId="2" fillId="2" borderId="20" xfId="2" applyFont="1" applyFill="1" applyBorder="1" applyAlignment="1">
      <alignment horizontal="centerContinuous" vertical="center"/>
    </xf>
    <xf numFmtId="0" fontId="2" fillId="2" borderId="21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0" fontId="2" fillId="2" borderId="24" xfId="2" applyFont="1" applyFill="1" applyBorder="1" applyAlignment="1">
      <alignment vertical="center"/>
    </xf>
    <xf numFmtId="0" fontId="2" fillId="2" borderId="25" xfId="2" applyFont="1" applyFill="1" applyBorder="1" applyAlignment="1">
      <alignment vertical="center"/>
    </xf>
    <xf numFmtId="0" fontId="2" fillId="2" borderId="26" xfId="2" applyFont="1" applyFill="1" applyBorder="1" applyAlignment="1">
      <alignment vertical="center"/>
    </xf>
    <xf numFmtId="0" fontId="2" fillId="2" borderId="27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right" vertical="center"/>
    </xf>
    <xf numFmtId="0" fontId="2" fillId="2" borderId="4" xfId="2" applyFont="1" applyFill="1" applyBorder="1" applyAlignment="1">
      <alignment vertical="center"/>
    </xf>
    <xf numFmtId="0" fontId="2" fillId="2" borderId="5" xfId="2" applyFont="1" applyFill="1" applyBorder="1" applyAlignment="1">
      <alignment vertical="center"/>
    </xf>
    <xf numFmtId="0" fontId="2" fillId="3" borderId="0" xfId="2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4" xfId="2" applyFont="1" applyFill="1" applyBorder="1" applyAlignment="1">
      <alignment vertical="center"/>
    </xf>
    <xf numFmtId="0" fontId="2" fillId="3" borderId="5" xfId="2" applyFont="1" applyFill="1" applyBorder="1" applyAlignment="1">
      <alignment vertical="center"/>
    </xf>
    <xf numFmtId="0" fontId="2" fillId="3" borderId="7" xfId="2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" fillId="3" borderId="10" xfId="2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2" fillId="3" borderId="22" xfId="2" applyFont="1" applyFill="1" applyBorder="1" applyAlignment="1">
      <alignment vertical="center"/>
    </xf>
    <xf numFmtId="9" fontId="2" fillId="3" borderId="22" xfId="1" applyFont="1" applyFill="1" applyBorder="1" applyAlignment="1">
      <alignment vertical="center"/>
    </xf>
    <xf numFmtId="0" fontId="2" fillId="2" borderId="0" xfId="2" applyFont="1" applyFill="1" applyBorder="1" applyAlignment="1">
      <alignment vertical="center" shrinkToFit="1"/>
    </xf>
    <xf numFmtId="176" fontId="2" fillId="2" borderId="0" xfId="1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horizontal="centerContinuous" vertical="center"/>
    </xf>
    <xf numFmtId="0" fontId="2" fillId="2" borderId="0" xfId="2" applyFont="1" applyFill="1" applyBorder="1" applyAlignment="1">
      <alignment horizontal="centerContinuous" vertical="center"/>
    </xf>
    <xf numFmtId="0" fontId="2" fillId="2" borderId="1" xfId="2" applyFont="1" applyFill="1" applyBorder="1" applyAlignment="1">
      <alignment horizontal="left" vertical="center"/>
    </xf>
    <xf numFmtId="0" fontId="2" fillId="2" borderId="29" xfId="2" applyFont="1" applyFill="1" applyBorder="1" applyAlignment="1">
      <alignment horizontal="left" vertical="center"/>
    </xf>
    <xf numFmtId="0" fontId="2" fillId="2" borderId="30" xfId="2" applyFont="1" applyFill="1" applyBorder="1" applyAlignment="1">
      <alignment vertical="center"/>
    </xf>
    <xf numFmtId="0" fontId="2" fillId="2" borderId="31" xfId="2" applyFont="1" applyFill="1" applyBorder="1" applyAlignment="1">
      <alignment vertical="center"/>
    </xf>
    <xf numFmtId="0" fontId="2" fillId="2" borderId="3" xfId="2" applyFont="1" applyFill="1" applyBorder="1" applyAlignment="1">
      <alignment horizontal="left" vertical="center"/>
    </xf>
    <xf numFmtId="31" fontId="2" fillId="2" borderId="0" xfId="2" quotePrefix="1" applyNumberFormat="1" applyFont="1" applyFill="1" applyBorder="1" applyAlignment="1">
      <alignment vertical="center"/>
    </xf>
    <xf numFmtId="31" fontId="2" fillId="2" borderId="0" xfId="2" quotePrefix="1" applyNumberFormat="1" applyFont="1" applyFill="1" applyBorder="1" applyAlignment="1">
      <alignment horizontal="right" vertical="center"/>
    </xf>
    <xf numFmtId="0" fontId="2" fillId="2" borderId="3" xfId="2" applyFont="1" applyFill="1" applyBorder="1" applyAlignment="1">
      <alignment vertical="top"/>
    </xf>
    <xf numFmtId="0" fontId="2" fillId="2" borderId="4" xfId="2" applyFont="1" applyFill="1" applyBorder="1" applyAlignment="1">
      <alignment vertical="top"/>
    </xf>
    <xf numFmtId="0" fontId="2" fillId="2" borderId="5" xfId="2" applyFont="1" applyFill="1" applyBorder="1" applyAlignment="1">
      <alignment vertical="top"/>
    </xf>
    <xf numFmtId="0" fontId="2" fillId="2" borderId="6" xfId="2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2" fillId="2" borderId="7" xfId="2" applyFont="1" applyFill="1" applyBorder="1" applyAlignment="1">
      <alignment vertical="top"/>
    </xf>
    <xf numFmtId="0" fontId="2" fillId="2" borderId="9" xfId="2" applyFont="1" applyFill="1" applyBorder="1" applyAlignment="1">
      <alignment vertical="top"/>
    </xf>
    <xf numFmtId="0" fontId="2" fillId="2" borderId="10" xfId="2" applyFont="1" applyFill="1" applyBorder="1" applyAlignment="1">
      <alignment vertical="top"/>
    </xf>
    <xf numFmtId="0" fontId="2" fillId="2" borderId="11" xfId="2" applyFont="1" applyFill="1" applyBorder="1" applyAlignment="1">
      <alignment vertical="top"/>
    </xf>
    <xf numFmtId="0" fontId="2" fillId="2" borderId="12" xfId="2" applyFont="1" applyFill="1" applyBorder="1" applyAlignment="1">
      <alignment vertical="top"/>
    </xf>
    <xf numFmtId="0" fontId="2" fillId="2" borderId="13" xfId="2" applyFont="1" applyFill="1" applyBorder="1" applyAlignment="1">
      <alignment vertical="top"/>
    </xf>
    <xf numFmtId="0" fontId="2" fillId="2" borderId="16" xfId="2" applyFont="1" applyFill="1" applyBorder="1" applyAlignment="1">
      <alignment vertical="top"/>
    </xf>
    <xf numFmtId="0" fontId="2" fillId="2" borderId="17" xfId="2" applyFont="1" applyFill="1" applyBorder="1" applyAlignment="1">
      <alignment vertical="top"/>
    </xf>
    <xf numFmtId="0" fontId="2" fillId="2" borderId="21" xfId="2" applyFont="1" applyFill="1" applyBorder="1" applyAlignment="1">
      <alignment vertical="top"/>
    </xf>
    <xf numFmtId="0" fontId="2" fillId="2" borderId="23" xfId="2" applyFont="1" applyFill="1" applyBorder="1" applyAlignment="1">
      <alignment vertical="top"/>
    </xf>
    <xf numFmtId="0" fontId="2" fillId="2" borderId="24" xfId="2" applyFont="1" applyFill="1" applyBorder="1" applyAlignment="1">
      <alignment vertical="top"/>
    </xf>
    <xf numFmtId="0" fontId="2" fillId="2" borderId="27" xfId="2" applyFont="1" applyFill="1" applyBorder="1" applyAlignment="1">
      <alignment vertical="top"/>
    </xf>
    <xf numFmtId="0" fontId="0" fillId="3" borderId="4" xfId="0" applyFill="1" applyBorder="1" applyAlignment="1">
      <alignment vertical="center"/>
    </xf>
    <xf numFmtId="0" fontId="2" fillId="2" borderId="12" xfId="2" applyFont="1" applyFill="1" applyBorder="1" applyAlignment="1">
      <alignment horizontal="center" vertical="center" textRotation="255" shrinkToFit="1"/>
    </xf>
    <xf numFmtId="0" fontId="2" fillId="2" borderId="14" xfId="2" applyFont="1" applyFill="1" applyBorder="1" applyAlignment="1">
      <alignment horizontal="center" vertical="center" textRotation="255" shrinkToFit="1"/>
    </xf>
    <xf numFmtId="0" fontId="2" fillId="2" borderId="17" xfId="2" applyFont="1" applyFill="1" applyBorder="1" applyAlignment="1">
      <alignment horizontal="center" vertical="center" textRotation="255" shrinkToFit="1"/>
    </xf>
    <xf numFmtId="0" fontId="2" fillId="2" borderId="7" xfId="2" applyFont="1" applyFill="1" applyBorder="1" applyAlignment="1">
      <alignment horizontal="center" vertical="center" textRotation="255" shrinkToFit="1"/>
    </xf>
    <xf numFmtId="0" fontId="2" fillId="2" borderId="23" xfId="2" applyFont="1" applyFill="1" applyBorder="1" applyAlignment="1">
      <alignment horizontal="center" vertical="center" textRotation="255" shrinkToFit="1"/>
    </xf>
    <xf numFmtId="0" fontId="2" fillId="2" borderId="25" xfId="2" applyFont="1" applyFill="1" applyBorder="1" applyAlignment="1">
      <alignment horizontal="center" vertical="center" textRotation="255" shrinkToFit="1"/>
    </xf>
    <xf numFmtId="0" fontId="2" fillId="2" borderId="1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23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9" fontId="2" fillId="2" borderId="12" xfId="1" applyFont="1" applyFill="1" applyBorder="1" applyAlignment="1">
      <alignment horizontal="center" vertical="center"/>
    </xf>
    <xf numFmtId="9" fontId="2" fillId="2" borderId="13" xfId="1" applyFont="1" applyFill="1" applyBorder="1" applyAlignment="1">
      <alignment horizontal="center" vertical="center"/>
    </xf>
    <xf numFmtId="9" fontId="2" fillId="2" borderId="16" xfId="1" applyFont="1" applyFill="1" applyBorder="1" applyAlignment="1">
      <alignment horizontal="center" vertical="center"/>
    </xf>
    <xf numFmtId="9" fontId="2" fillId="2" borderId="23" xfId="1" applyFont="1" applyFill="1" applyBorder="1" applyAlignment="1">
      <alignment horizontal="center" vertical="center"/>
    </xf>
    <xf numFmtId="9" fontId="2" fillId="2" borderId="24" xfId="1" applyFont="1" applyFill="1" applyBorder="1" applyAlignment="1">
      <alignment horizontal="center" vertical="center"/>
    </xf>
    <xf numFmtId="9" fontId="2" fillId="2" borderId="27" xfId="1" applyFont="1" applyFill="1" applyBorder="1" applyAlignment="1">
      <alignment horizontal="center" vertical="center"/>
    </xf>
    <xf numFmtId="9" fontId="2" fillId="2" borderId="44" xfId="1" applyFont="1" applyFill="1" applyBorder="1" applyAlignment="1">
      <alignment horizontal="center" vertical="center"/>
    </xf>
    <xf numFmtId="9" fontId="2" fillId="2" borderId="45" xfId="1" applyFont="1" applyFill="1" applyBorder="1" applyAlignment="1">
      <alignment horizontal="center" vertical="center"/>
    </xf>
    <xf numFmtId="9" fontId="2" fillId="2" borderId="46" xfId="1" applyFont="1" applyFill="1" applyBorder="1" applyAlignment="1">
      <alignment horizontal="center" vertical="center"/>
    </xf>
    <xf numFmtId="9" fontId="2" fillId="2" borderId="47" xfId="1" applyFont="1" applyFill="1" applyBorder="1" applyAlignment="1">
      <alignment horizontal="center" vertical="center"/>
    </xf>
    <xf numFmtId="9" fontId="2" fillId="2" borderId="48" xfId="1" applyFont="1" applyFill="1" applyBorder="1" applyAlignment="1">
      <alignment horizontal="center" vertical="center"/>
    </xf>
    <xf numFmtId="9" fontId="2" fillId="2" borderId="49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left" vertical="top"/>
    </xf>
    <xf numFmtId="0" fontId="2" fillId="2" borderId="4" xfId="2" applyFont="1" applyFill="1" applyBorder="1" applyAlignment="1">
      <alignment horizontal="left" vertical="top"/>
    </xf>
    <xf numFmtId="0" fontId="2" fillId="2" borderId="5" xfId="2" applyFont="1" applyFill="1" applyBorder="1" applyAlignment="1">
      <alignment horizontal="left" vertical="top"/>
    </xf>
    <xf numFmtId="0" fontId="2" fillId="2" borderId="6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/>
    </xf>
    <xf numFmtId="0" fontId="2" fillId="2" borderId="7" xfId="2" applyFont="1" applyFill="1" applyBorder="1" applyAlignment="1">
      <alignment horizontal="left" vertical="top"/>
    </xf>
    <xf numFmtId="0" fontId="2" fillId="2" borderId="9" xfId="2" applyFont="1" applyFill="1" applyBorder="1" applyAlignment="1">
      <alignment horizontal="left" vertical="top"/>
    </xf>
    <xf numFmtId="0" fontId="2" fillId="2" borderId="10" xfId="2" applyFont="1" applyFill="1" applyBorder="1" applyAlignment="1">
      <alignment horizontal="left" vertical="top"/>
    </xf>
    <xf numFmtId="0" fontId="2" fillId="2" borderId="11" xfId="2" applyFont="1" applyFill="1" applyBorder="1" applyAlignment="1">
      <alignment horizontal="left" vertical="top"/>
    </xf>
    <xf numFmtId="177" fontId="2" fillId="2" borderId="3" xfId="2" applyNumberFormat="1" applyFont="1" applyFill="1" applyBorder="1" applyAlignment="1">
      <alignment horizontal="center" vertical="center"/>
    </xf>
    <xf numFmtId="177" fontId="2" fillId="2" borderId="4" xfId="2" applyNumberFormat="1" applyFont="1" applyFill="1" applyBorder="1" applyAlignment="1">
      <alignment horizontal="center" vertical="center"/>
    </xf>
    <xf numFmtId="177" fontId="2" fillId="2" borderId="5" xfId="2" applyNumberFormat="1" applyFont="1" applyFill="1" applyBorder="1" applyAlignment="1">
      <alignment horizontal="center" vertical="center"/>
    </xf>
    <xf numFmtId="177" fontId="2" fillId="2" borderId="6" xfId="2" applyNumberFormat="1" applyFont="1" applyFill="1" applyBorder="1" applyAlignment="1">
      <alignment horizontal="center" vertical="center"/>
    </xf>
    <xf numFmtId="177" fontId="2" fillId="2" borderId="0" xfId="2" applyNumberFormat="1" applyFont="1" applyFill="1" applyBorder="1" applyAlignment="1">
      <alignment horizontal="center" vertical="center"/>
    </xf>
    <xf numFmtId="177" fontId="2" fillId="2" borderId="7" xfId="2" applyNumberFormat="1" applyFont="1" applyFill="1" applyBorder="1" applyAlignment="1">
      <alignment horizontal="center" vertical="center"/>
    </xf>
    <xf numFmtId="177" fontId="2" fillId="2" borderId="9" xfId="2" applyNumberFormat="1" applyFont="1" applyFill="1" applyBorder="1" applyAlignment="1">
      <alignment horizontal="center" vertical="center"/>
    </xf>
    <xf numFmtId="177" fontId="2" fillId="2" borderId="10" xfId="2" applyNumberFormat="1" applyFont="1" applyFill="1" applyBorder="1" applyAlignment="1">
      <alignment horizontal="center" vertical="center"/>
    </xf>
    <xf numFmtId="177" fontId="2" fillId="2" borderId="11" xfId="2" applyNumberFormat="1" applyFont="1" applyFill="1" applyBorder="1" applyAlignment="1">
      <alignment horizontal="center" vertical="center"/>
    </xf>
    <xf numFmtId="178" fontId="2" fillId="2" borderId="3" xfId="2" applyNumberFormat="1" applyFont="1" applyFill="1" applyBorder="1" applyAlignment="1">
      <alignment horizontal="center" vertical="center"/>
    </xf>
    <xf numFmtId="178" fontId="2" fillId="2" borderId="4" xfId="2" applyNumberFormat="1" applyFont="1" applyFill="1" applyBorder="1" applyAlignment="1">
      <alignment horizontal="center" vertical="center"/>
    </xf>
    <xf numFmtId="178" fontId="2" fillId="2" borderId="5" xfId="2" applyNumberFormat="1" applyFont="1" applyFill="1" applyBorder="1" applyAlignment="1">
      <alignment horizontal="center" vertical="center"/>
    </xf>
    <xf numFmtId="178" fontId="2" fillId="2" borderId="6" xfId="2" applyNumberFormat="1" applyFont="1" applyFill="1" applyBorder="1" applyAlignment="1">
      <alignment horizontal="center" vertical="center"/>
    </xf>
    <xf numFmtId="178" fontId="2" fillId="2" borderId="0" xfId="2" applyNumberFormat="1" applyFont="1" applyFill="1" applyBorder="1" applyAlignment="1">
      <alignment horizontal="center" vertical="center"/>
    </xf>
    <xf numFmtId="178" fontId="2" fillId="2" borderId="7" xfId="2" applyNumberFormat="1" applyFont="1" applyFill="1" applyBorder="1" applyAlignment="1">
      <alignment horizontal="center" vertical="center"/>
    </xf>
    <xf numFmtId="178" fontId="2" fillId="2" borderId="9" xfId="2" applyNumberFormat="1" applyFont="1" applyFill="1" applyBorder="1" applyAlignment="1">
      <alignment horizontal="center" vertical="center"/>
    </xf>
    <xf numFmtId="178" fontId="2" fillId="2" borderId="10" xfId="2" applyNumberFormat="1" applyFont="1" applyFill="1" applyBorder="1" applyAlignment="1">
      <alignment horizontal="center" vertical="center"/>
    </xf>
    <xf numFmtId="178" fontId="2" fillId="2" borderId="11" xfId="2" applyNumberFormat="1" applyFont="1" applyFill="1" applyBorder="1" applyAlignment="1">
      <alignment horizontal="center" vertical="center"/>
    </xf>
    <xf numFmtId="179" fontId="2" fillId="2" borderId="3" xfId="2" applyNumberFormat="1" applyFont="1" applyFill="1" applyBorder="1" applyAlignment="1">
      <alignment horizontal="center" vertical="center"/>
    </xf>
    <xf numFmtId="179" fontId="2" fillId="2" borderId="4" xfId="2" applyNumberFormat="1" applyFont="1" applyFill="1" applyBorder="1" applyAlignment="1">
      <alignment horizontal="center" vertical="center"/>
    </xf>
    <xf numFmtId="179" fontId="2" fillId="2" borderId="5" xfId="2" applyNumberFormat="1" applyFont="1" applyFill="1" applyBorder="1" applyAlignment="1">
      <alignment horizontal="center" vertical="center"/>
    </xf>
    <xf numFmtId="179" fontId="2" fillId="2" borderId="6" xfId="2" applyNumberFormat="1" applyFont="1" applyFill="1" applyBorder="1" applyAlignment="1">
      <alignment horizontal="center" vertical="center"/>
    </xf>
    <xf numFmtId="179" fontId="2" fillId="2" borderId="0" xfId="2" applyNumberFormat="1" applyFont="1" applyFill="1" applyBorder="1" applyAlignment="1">
      <alignment horizontal="center" vertical="center"/>
    </xf>
    <xf numFmtId="179" fontId="2" fillId="2" borderId="7" xfId="2" applyNumberFormat="1" applyFont="1" applyFill="1" applyBorder="1" applyAlignment="1">
      <alignment horizontal="center" vertical="center"/>
    </xf>
    <xf numFmtId="179" fontId="2" fillId="2" borderId="9" xfId="2" applyNumberFormat="1" applyFont="1" applyFill="1" applyBorder="1" applyAlignment="1">
      <alignment horizontal="center" vertical="center"/>
    </xf>
    <xf numFmtId="179" fontId="2" fillId="2" borderId="10" xfId="2" applyNumberFormat="1" applyFont="1" applyFill="1" applyBorder="1" applyAlignment="1">
      <alignment horizontal="center" vertical="center"/>
    </xf>
    <xf numFmtId="179" fontId="2" fillId="2" borderId="11" xfId="2" applyNumberFormat="1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top"/>
    </xf>
    <xf numFmtId="0" fontId="2" fillId="2" borderId="4" xfId="2" applyFont="1" applyFill="1" applyBorder="1" applyAlignment="1">
      <alignment horizontal="center" vertical="top"/>
    </xf>
    <xf numFmtId="0" fontId="2" fillId="2" borderId="5" xfId="2" applyFont="1" applyFill="1" applyBorder="1" applyAlignment="1">
      <alignment horizontal="center" vertical="top"/>
    </xf>
    <xf numFmtId="0" fontId="2" fillId="2" borderId="6" xfId="2" applyFont="1" applyFill="1" applyBorder="1" applyAlignment="1">
      <alignment horizontal="center" vertical="top"/>
    </xf>
    <xf numFmtId="0" fontId="2" fillId="2" borderId="0" xfId="2" applyFont="1" applyFill="1" applyBorder="1" applyAlignment="1">
      <alignment horizontal="center" vertical="top"/>
    </xf>
    <xf numFmtId="0" fontId="2" fillId="2" borderId="7" xfId="2" applyFont="1" applyFill="1" applyBorder="1" applyAlignment="1">
      <alignment horizontal="center" vertical="top"/>
    </xf>
    <xf numFmtId="0" fontId="2" fillId="2" borderId="28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 shrinkToFit="1"/>
    </xf>
    <xf numFmtId="0" fontId="2" fillId="2" borderId="5" xfId="2" applyFont="1" applyFill="1" applyBorder="1" applyAlignment="1">
      <alignment horizontal="center" vertical="center" shrinkToFit="1"/>
    </xf>
    <xf numFmtId="0" fontId="2" fillId="2" borderId="6" xfId="2" applyFont="1" applyFill="1" applyBorder="1" applyAlignment="1">
      <alignment horizontal="center" vertical="center" shrinkToFit="1"/>
    </xf>
    <xf numFmtId="0" fontId="2" fillId="2" borderId="7" xfId="2" applyFont="1" applyFill="1" applyBorder="1" applyAlignment="1">
      <alignment horizontal="center" vertical="center" shrinkToFit="1"/>
    </xf>
    <xf numFmtId="0" fontId="2" fillId="2" borderId="9" xfId="2" applyFont="1" applyFill="1" applyBorder="1" applyAlignment="1">
      <alignment horizontal="center" vertical="center" shrinkToFit="1"/>
    </xf>
    <xf numFmtId="0" fontId="2" fillId="2" borderId="11" xfId="2" applyFont="1" applyFill="1" applyBorder="1" applyAlignment="1">
      <alignment horizontal="center" vertical="center" shrinkToFit="1"/>
    </xf>
    <xf numFmtId="9" fontId="2" fillId="2" borderId="22" xfId="1" applyFont="1" applyFill="1" applyBorder="1" applyAlignment="1">
      <alignment horizontal="center" vertical="center"/>
    </xf>
    <xf numFmtId="9" fontId="2" fillId="2" borderId="34" xfId="1" applyFont="1" applyFill="1" applyBorder="1" applyAlignment="1">
      <alignment horizontal="center" vertical="center"/>
    </xf>
    <xf numFmtId="9" fontId="2" fillId="2" borderId="28" xfId="1" applyFont="1" applyFill="1" applyBorder="1" applyAlignment="1">
      <alignment horizontal="center" vertical="center"/>
    </xf>
    <xf numFmtId="9" fontId="2" fillId="2" borderId="35" xfId="1" applyFont="1" applyFill="1" applyBorder="1" applyAlignment="1">
      <alignment horizontal="center" vertical="center"/>
    </xf>
    <xf numFmtId="0" fontId="2" fillId="2" borderId="32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/>
    </xf>
    <xf numFmtId="49" fontId="11" fillId="0" borderId="3" xfId="5" applyNumberFormat="1" applyFont="1" applyFill="1" applyBorder="1" applyAlignment="1">
      <alignment horizontal="center" vertical="center" textRotation="255"/>
    </xf>
    <xf numFmtId="49" fontId="11" fillId="0" borderId="5" xfId="5" applyNumberFormat="1" applyFont="1" applyFill="1" applyBorder="1" applyAlignment="1">
      <alignment horizontal="center" vertical="center" textRotation="255"/>
    </xf>
    <xf numFmtId="49" fontId="11" fillId="0" borderId="6" xfId="5" applyNumberFormat="1" applyFont="1" applyFill="1" applyBorder="1" applyAlignment="1">
      <alignment horizontal="center" vertical="center" textRotation="255"/>
    </xf>
    <xf numFmtId="49" fontId="11" fillId="0" borderId="7" xfId="5" applyNumberFormat="1" applyFont="1" applyFill="1" applyBorder="1" applyAlignment="1">
      <alignment horizontal="center" vertical="center" textRotation="255"/>
    </xf>
    <xf numFmtId="49" fontId="11" fillId="0" borderId="9" xfId="5" applyNumberFormat="1" applyFont="1" applyFill="1" applyBorder="1" applyAlignment="1">
      <alignment horizontal="center" vertical="center" textRotation="255"/>
    </xf>
    <xf numFmtId="49" fontId="11" fillId="0" borderId="11" xfId="5" applyNumberFormat="1" applyFont="1" applyFill="1" applyBorder="1" applyAlignment="1">
      <alignment horizontal="center" vertical="center" textRotation="255"/>
    </xf>
    <xf numFmtId="0" fontId="2" fillId="2" borderId="18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 shrinkToFit="1"/>
    </xf>
    <xf numFmtId="0" fontId="2" fillId="2" borderId="19" xfId="2" applyFont="1" applyFill="1" applyBorder="1" applyAlignment="1">
      <alignment horizontal="center" vertical="center" shrinkToFit="1"/>
    </xf>
    <xf numFmtId="0" fontId="2" fillId="2" borderId="41" xfId="2" applyFont="1" applyFill="1" applyBorder="1" applyAlignment="1">
      <alignment horizontal="center" vertical="center" shrinkToFit="1"/>
    </xf>
    <xf numFmtId="0" fontId="2" fillId="2" borderId="40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 shrinkToFit="1"/>
    </xf>
    <xf numFmtId="9" fontId="2" fillId="2" borderId="36" xfId="1" applyFont="1" applyFill="1" applyBorder="1" applyAlignment="1">
      <alignment horizontal="center" vertical="center"/>
    </xf>
    <xf numFmtId="9" fontId="2" fillId="2" borderId="30" xfId="1" applyFont="1" applyFill="1" applyBorder="1" applyAlignment="1">
      <alignment horizontal="center" vertical="center"/>
    </xf>
    <xf numFmtId="9" fontId="2" fillId="2" borderId="31" xfId="1" applyFont="1" applyFill="1" applyBorder="1" applyAlignment="1">
      <alignment horizontal="center" vertical="center"/>
    </xf>
    <xf numFmtId="9" fontId="2" fillId="2" borderId="37" xfId="1" applyFont="1" applyFill="1" applyBorder="1" applyAlignment="1">
      <alignment horizontal="center" vertical="center"/>
    </xf>
    <xf numFmtId="9" fontId="2" fillId="2" borderId="8" xfId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horizontal="center" vertical="center"/>
    </xf>
    <xf numFmtId="9" fontId="2" fillId="2" borderId="43" xfId="1" applyFont="1" applyFill="1" applyBorder="1" applyAlignment="1">
      <alignment horizontal="center" vertical="center"/>
    </xf>
    <xf numFmtId="9" fontId="2" fillId="2" borderId="4" xfId="1" applyFont="1" applyFill="1" applyBorder="1" applyAlignment="1">
      <alignment horizontal="center" vertical="center"/>
    </xf>
    <xf numFmtId="9" fontId="2" fillId="2" borderId="5" xfId="1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9" fontId="2" fillId="2" borderId="29" xfId="1" applyFont="1" applyFill="1" applyBorder="1" applyAlignment="1">
      <alignment horizontal="center" vertical="center"/>
    </xf>
    <xf numFmtId="9" fontId="2" fillId="2" borderId="32" xfId="1" applyFont="1" applyFill="1" applyBorder="1" applyAlignment="1">
      <alignment horizontal="center" vertical="center"/>
    </xf>
    <xf numFmtId="9" fontId="2" fillId="2" borderId="33" xfId="1" applyFont="1" applyFill="1" applyBorder="1" applyAlignment="1">
      <alignment horizontal="center" vertical="center"/>
    </xf>
    <xf numFmtId="9" fontId="2" fillId="2" borderId="38" xfId="1" applyFont="1" applyFill="1" applyBorder="1" applyAlignment="1">
      <alignment horizontal="center" vertical="center"/>
    </xf>
    <xf numFmtId="9" fontId="2" fillId="2" borderId="42" xfId="1" applyFont="1" applyFill="1" applyBorder="1" applyAlignment="1">
      <alignment horizontal="center" vertical="center"/>
    </xf>
    <xf numFmtId="9" fontId="2" fillId="2" borderId="39" xfId="1" applyFont="1" applyFill="1" applyBorder="1" applyAlignment="1">
      <alignment horizontal="center" vertical="center"/>
    </xf>
  </cellXfs>
  <cellStyles count="6">
    <cellStyle name="パーセント" xfId="1" builtinId="5"/>
    <cellStyle name="パーセント 5" xfId="4"/>
    <cellStyle name="桁区切り 4 3" xfId="3"/>
    <cellStyle name="標準" xfId="0" builtinId="0"/>
    <cellStyle name="標準 2" xfId="5"/>
    <cellStyle name="標準_96部品戦略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radarChart>
        <c:radarStyle val="marker"/>
        <c:ser>
          <c:idx val="0"/>
          <c:order val="0"/>
          <c:tx>
            <c:v>3年平均</c:v>
          </c:tx>
          <c:marker>
            <c:symbol val="none"/>
          </c:marker>
          <c:cat>
            <c:strRef>
              <c:f>取引先評価通知書ﾌｫｰﾏｯﾄ!$V$11:$Z$11</c:f>
              <c:strCache>
                <c:ptCount val="5"/>
                <c:pt idx="0">
                  <c:v>品質</c:v>
                </c:pt>
                <c:pt idx="1">
                  <c:v>コスト</c:v>
                </c:pt>
                <c:pt idx="2">
                  <c:v>生産・納期</c:v>
                </c:pt>
                <c:pt idx="3">
                  <c:v>技術</c:v>
                </c:pt>
                <c:pt idx="4">
                  <c:v>経営体質</c:v>
                </c:pt>
              </c:strCache>
            </c:strRef>
          </c:cat>
          <c:val>
            <c:numRef>
              <c:f>取引先評価通知書ﾌｫｰﾏｯﾄ!$V$15:$Z$15</c:f>
              <c:numCache>
                <c:formatCode>0%</c:formatCode>
                <c:ptCount val="5"/>
                <c:pt idx="0">
                  <c:v>0.89333333333333331</c:v>
                </c:pt>
                <c:pt idx="1">
                  <c:v>0.89333333333333331</c:v>
                </c:pt>
                <c:pt idx="2">
                  <c:v>0.86666666666666659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</c:ser>
        <c:ser>
          <c:idx val="1"/>
          <c:order val="1"/>
          <c:tx>
            <c:strRef>
              <c:f>取引先評価通知書ﾌｫｰﾏｯﾄ!$C$11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none"/>
          </c:marker>
          <c:cat>
            <c:strRef>
              <c:f>取引先評価通知書ﾌｫｰﾏｯﾄ!$V$11:$Z$11</c:f>
              <c:strCache>
                <c:ptCount val="5"/>
                <c:pt idx="0">
                  <c:v>品質</c:v>
                </c:pt>
                <c:pt idx="1">
                  <c:v>コスト</c:v>
                </c:pt>
                <c:pt idx="2">
                  <c:v>生産・納期</c:v>
                </c:pt>
                <c:pt idx="3">
                  <c:v>技術</c:v>
                </c:pt>
                <c:pt idx="4">
                  <c:v>経営体質</c:v>
                </c:pt>
              </c:strCache>
            </c:strRef>
          </c:cat>
          <c:val>
            <c:numRef>
              <c:f>取引先評価通知書ﾌｫｰﾏｯﾄ!$V$16:$Z$16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axId val="90897792"/>
        <c:axId val="117089408"/>
      </c:radarChart>
      <c:catAx>
        <c:axId val="90897792"/>
        <c:scaling>
          <c:orientation val="minMax"/>
        </c:scaling>
        <c:axPos val="b"/>
        <c:majorGridlines/>
        <c:tickLblPos val="nextTo"/>
        <c:crossAx val="117089408"/>
        <c:crosses val="autoZero"/>
        <c:auto val="1"/>
        <c:lblAlgn val="ctr"/>
        <c:lblOffset val="100"/>
      </c:catAx>
      <c:valAx>
        <c:axId val="117089408"/>
        <c:scaling>
          <c:orientation val="minMax"/>
          <c:max val="1"/>
          <c:min val="0"/>
        </c:scaling>
        <c:axPos val="l"/>
        <c:majorGridlines/>
        <c:numFmt formatCode="0%" sourceLinked="1"/>
        <c:majorTickMark val="cross"/>
        <c:tickLblPos val="nextTo"/>
        <c:crossAx val="90897792"/>
        <c:crosses val="autoZero"/>
        <c:crossBetween val="between"/>
      </c:valAx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242358</xdr:colOff>
      <xdr:row>8</xdr:row>
      <xdr:rowOff>125942</xdr:rowOff>
    </xdr:from>
    <xdr:to>
      <xdr:col>29</xdr:col>
      <xdr:colOff>135465</xdr:colOff>
      <xdr:row>21</xdr:row>
      <xdr:rowOff>30691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20849;&#21516;/&#65299;Tool/&#36947;&#20855;/&#29992;&#3202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L提案"/>
      <sheetName val="日程-週間"/>
      <sheetName val="日程-三月"/>
      <sheetName val="日程-半年"/>
      <sheetName val="DWG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 t="str">
            <v>17662-</v>
          </cell>
          <cell r="C6" t="str">
            <v>PACKING FUEL FILLER</v>
          </cell>
        </row>
        <row r="7">
          <cell r="B7" t="str">
            <v>44732-</v>
          </cell>
          <cell r="C7" t="str">
            <v>CAP WHEEL CTR</v>
          </cell>
        </row>
        <row r="8">
          <cell r="B8" t="str">
            <v>44748-</v>
          </cell>
          <cell r="C8" t="str">
            <v>MARK SET PLATE</v>
          </cell>
        </row>
        <row r="9">
          <cell r="B9" t="str">
            <v>46991-</v>
          </cell>
          <cell r="C9" t="str">
            <v>FOOT BRKT</v>
          </cell>
        </row>
        <row r="10">
          <cell r="B10" t="str">
            <v>53320-</v>
          </cell>
          <cell r="C10" t="str">
            <v>COVER STRG JOINT</v>
          </cell>
        </row>
        <row r="11">
          <cell r="B11" t="str">
            <v>71500-</v>
          </cell>
          <cell r="C11" t="str">
            <v>BOX ASSY GLOVE</v>
          </cell>
        </row>
        <row r="12">
          <cell r="B12" t="str">
            <v>72321-</v>
          </cell>
          <cell r="C12" t="str">
            <v>FR DR HOLE SEAL</v>
          </cell>
        </row>
        <row r="13">
          <cell r="B13" t="str">
            <v>72821-</v>
          </cell>
          <cell r="C13" t="str">
            <v>RR DR HOLE SEAL</v>
          </cell>
        </row>
        <row r="14">
          <cell r="B14" t="str">
            <v>74125/75-</v>
          </cell>
          <cell r="C14" t="str">
            <v>GUARD R/L TIRE LOD</v>
          </cell>
        </row>
        <row r="15">
          <cell r="B15" t="str">
            <v>74200-</v>
          </cell>
          <cell r="C15" t="str">
            <v>COWL TOP ASSY FR</v>
          </cell>
        </row>
        <row r="16">
          <cell r="B16" t="str">
            <v>74632-</v>
          </cell>
          <cell r="C16" t="str">
            <v>INS A R DA/BD LWR</v>
          </cell>
        </row>
        <row r="17">
          <cell r="B17" t="str">
            <v>74637-</v>
          </cell>
          <cell r="C17" t="str">
            <v>INS A L DA/BD LWR</v>
          </cell>
        </row>
        <row r="18">
          <cell r="B18" t="str">
            <v>74890/30-</v>
          </cell>
          <cell r="C18" t="str">
            <v>LICENCE LIGHT GARNISH</v>
          </cell>
        </row>
        <row r="19">
          <cell r="B19" t="str">
            <v>76220/70-</v>
          </cell>
          <cell r="C19" t="str">
            <v>GARN R/L DR MIR</v>
          </cell>
        </row>
        <row r="20">
          <cell r="B20" t="str">
            <v>77130-</v>
          </cell>
          <cell r="C20" t="str">
            <v>LID ASSY FR CTR</v>
          </cell>
        </row>
        <row r="21">
          <cell r="B21" t="str">
            <v>77135/6-</v>
          </cell>
          <cell r="C21" t="str">
            <v>LID ASSY FR DR/AS</v>
          </cell>
        </row>
        <row r="22">
          <cell r="B22" t="str">
            <v>77143-</v>
          </cell>
          <cell r="C22" t="str">
            <v>SEAL RUB HOOD RR</v>
          </cell>
        </row>
        <row r="23">
          <cell r="B23" t="str">
            <v>77204-</v>
          </cell>
          <cell r="C23" t="str">
            <v>POCKET SW HOLE</v>
          </cell>
        </row>
        <row r="24">
          <cell r="B24" t="str">
            <v>77211-</v>
          </cell>
          <cell r="C24" t="str">
            <v>PNL CTR</v>
          </cell>
        </row>
        <row r="25">
          <cell r="B25" t="str">
            <v>77211-</v>
          </cell>
          <cell r="C25" t="str">
            <v>PNL CTR</v>
          </cell>
        </row>
        <row r="26">
          <cell r="B26" t="str">
            <v>77225-</v>
          </cell>
          <cell r="C26" t="str">
            <v>BOSH FRESH CASE</v>
          </cell>
        </row>
        <row r="27">
          <cell r="B27" t="str">
            <v>77410-</v>
          </cell>
          <cell r="C27" t="str">
            <v>DUCT CTR</v>
          </cell>
        </row>
        <row r="28">
          <cell r="B28" t="str">
            <v>77420-</v>
          </cell>
          <cell r="C28" t="str">
            <v>DUCT DR A/C</v>
          </cell>
        </row>
        <row r="29">
          <cell r="B29" t="str">
            <v>77430-</v>
          </cell>
          <cell r="C29" t="str">
            <v>DUCT AS A/C</v>
          </cell>
        </row>
        <row r="30">
          <cell r="B30" t="str">
            <v>77510-</v>
          </cell>
          <cell r="C30" t="str">
            <v>STRIKER ASSY G-BOX</v>
          </cell>
        </row>
        <row r="31">
          <cell r="B31" t="str">
            <v>77540-</v>
          </cell>
          <cell r="C31" t="str">
            <v>STRIKER ASSY G-BOX</v>
          </cell>
        </row>
        <row r="32">
          <cell r="B32" t="str">
            <v>77542/30-</v>
          </cell>
          <cell r="C32" t="str">
            <v>STOPPER D-BOX R/L</v>
          </cell>
        </row>
        <row r="33">
          <cell r="B33" t="str">
            <v>77721-</v>
          </cell>
          <cell r="C33" t="str">
            <v>PROTR C/LIGHT</v>
          </cell>
        </row>
        <row r="34">
          <cell r="B34" t="str">
            <v>77750-</v>
          </cell>
          <cell r="C34" t="str">
            <v>POCKET DOOR</v>
          </cell>
        </row>
        <row r="35">
          <cell r="B35" t="str">
            <v>77963/4-</v>
          </cell>
          <cell r="C35" t="str">
            <v>COVER SRS UNIT R/L</v>
          </cell>
        </row>
        <row r="36">
          <cell r="B36" t="str">
            <v>81100-</v>
          </cell>
          <cell r="C36" t="str">
            <v>DWG FR SEAT ASSY</v>
          </cell>
        </row>
        <row r="37">
          <cell r="B37" t="str">
            <v>81125-</v>
          </cell>
          <cell r="C37" t="str">
            <v>DWG FR SEAT BACK R/L</v>
          </cell>
        </row>
        <row r="38">
          <cell r="B38" t="str">
            <v>81126/526-</v>
          </cell>
          <cell r="C38" t="str">
            <v>FRAME COMP R/L FR BACK</v>
          </cell>
        </row>
        <row r="39">
          <cell r="B39" t="str">
            <v>81129-</v>
          </cell>
          <cell r="C39" t="str">
            <v>HOOK COMP FR BACK</v>
          </cell>
        </row>
        <row r="40">
          <cell r="B40" t="str">
            <v>82120-</v>
          </cell>
          <cell r="C40" t="str">
            <v>RR SEAT ASSY</v>
          </cell>
        </row>
        <row r="41">
          <cell r="B41" t="str">
            <v>82125-</v>
          </cell>
          <cell r="C41" t="str">
            <v>BACK RR SEAT</v>
          </cell>
        </row>
        <row r="42">
          <cell r="B42" t="str">
            <v>83200-</v>
          </cell>
          <cell r="C42" t="str">
            <v>LNG ASSY ROOF</v>
          </cell>
        </row>
        <row r="43">
          <cell r="B43" t="str">
            <v>83230/80-</v>
          </cell>
          <cell r="C43" t="str">
            <v>SUNVISOR R/L ASSY</v>
          </cell>
        </row>
        <row r="44">
          <cell r="B44" t="str">
            <v>83232-</v>
          </cell>
          <cell r="C44" t="str">
            <v xml:space="preserve"> MIRROR ASSY</v>
          </cell>
        </row>
        <row r="45">
          <cell r="B45" t="str">
            <v>83236-</v>
          </cell>
          <cell r="C45" t="str">
            <v xml:space="preserve"> FITG BASE </v>
          </cell>
        </row>
        <row r="46">
          <cell r="B46" t="str">
            <v>83237/87-</v>
          </cell>
          <cell r="C46" t="str">
            <v xml:space="preserve"> PIVOT SHAFT R/L </v>
          </cell>
        </row>
        <row r="47">
          <cell r="B47" t="str">
            <v>83260-</v>
          </cell>
          <cell r="C47" t="str">
            <v>TRIM RR ROOF</v>
          </cell>
        </row>
        <row r="48">
          <cell r="B48" t="str">
            <v>83500-</v>
          </cell>
          <cell r="C48" t="str">
            <v>LNG R/L FR DOOR</v>
          </cell>
        </row>
        <row r="49">
          <cell r="B49" t="str">
            <v>83700-</v>
          </cell>
          <cell r="C49" t="str">
            <v>LNG R/L RR DOOR</v>
          </cell>
        </row>
        <row r="50">
          <cell r="B50" t="str">
            <v>83740-</v>
          </cell>
          <cell r="C50" t="str">
            <v>PULL POCKET RR DR</v>
          </cell>
        </row>
        <row r="51">
          <cell r="B51" t="str">
            <v>84400-</v>
          </cell>
          <cell r="C51" t="str">
            <v>SHELF COMP RR CTR</v>
          </cell>
        </row>
        <row r="52">
          <cell r="B52" t="str">
            <v>84630-</v>
          </cell>
          <cell r="C52" t="str">
            <v>MAT TRUNK FLOOR</v>
          </cell>
        </row>
        <row r="53">
          <cell r="B53" t="str">
            <v>84645-</v>
          </cell>
          <cell r="C53" t="str">
            <v>PROTR R RR PNL</v>
          </cell>
        </row>
        <row r="54">
          <cell r="B54" t="str">
            <v>84695-</v>
          </cell>
          <cell r="C54" t="str">
            <v>PROTR L RR PNL</v>
          </cell>
        </row>
        <row r="55">
          <cell r="B55" t="str">
            <v>90872-</v>
          </cell>
          <cell r="C55" t="str">
            <v>ROD HOLDER</v>
          </cell>
        </row>
        <row r="56">
          <cell r="B56" t="str">
            <v>91508-</v>
          </cell>
          <cell r="C56" t="str">
            <v>CLIP COWL TOP</v>
          </cell>
        </row>
        <row r="57">
          <cell r="B57" t="str">
            <v>91592-</v>
          </cell>
          <cell r="C57" t="str">
            <v>CLIP PURGE HOUSE</v>
          </cell>
        </row>
        <row r="58">
          <cell r="B58" t="str">
            <v>91597-</v>
          </cell>
          <cell r="C58" t="str">
            <v>CLIP A FUEL PIPE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A112"/>
  <sheetViews>
    <sheetView tabSelected="1" topLeftCell="C1" zoomScaleNormal="100" workbookViewId="0">
      <selection activeCell="I9" sqref="I9:R9"/>
    </sheetView>
  </sheetViews>
  <sheetFormatPr defaultRowHeight="12"/>
  <cols>
    <col min="1" max="1" width="9" style="1"/>
    <col min="2" max="2" width="2.625" style="1" customWidth="1"/>
    <col min="3" max="30" width="4.875" style="1" customWidth="1"/>
    <col min="31" max="32" width="2.625" style="1" customWidth="1"/>
    <col min="33" max="50" width="5.625" style="1" customWidth="1"/>
    <col min="51" max="51" width="2.625" style="1" customWidth="1"/>
    <col min="52" max="52" width="6.25" style="1" customWidth="1"/>
    <col min="53" max="16384" width="9" style="1"/>
  </cols>
  <sheetData>
    <row r="2" spans="2:53" ht="20.100000000000001" customHeight="1">
      <c r="AP2" s="2" t="s">
        <v>2</v>
      </c>
      <c r="AQ2" s="3"/>
      <c r="AR2" s="2" t="s">
        <v>1</v>
      </c>
      <c r="AS2" s="3"/>
      <c r="AT2" s="2" t="s">
        <v>0</v>
      </c>
      <c r="AU2" s="3"/>
      <c r="AX2" s="63"/>
      <c r="AY2" s="64" t="s">
        <v>3</v>
      </c>
      <c r="AZ2" s="63"/>
      <c r="BA2" s="40"/>
    </row>
    <row r="3" spans="2:53" ht="20.100000000000001" customHeight="1">
      <c r="W3" s="4" t="s">
        <v>6</v>
      </c>
      <c r="X3" s="5"/>
      <c r="Y3" s="6"/>
      <c r="Z3" s="6"/>
      <c r="AA3" s="6"/>
      <c r="AP3" s="7"/>
      <c r="AQ3" s="6"/>
      <c r="AR3" s="7"/>
      <c r="AS3" s="8"/>
      <c r="AT3" s="9"/>
      <c r="AU3" s="8"/>
      <c r="AX3" s="6"/>
      <c r="AY3" s="40" t="s">
        <v>59</v>
      </c>
      <c r="AZ3" s="6"/>
      <c r="BA3" s="6"/>
    </row>
    <row r="4" spans="2:53" ht="20.100000000000001" customHeight="1">
      <c r="B4" s="13" t="s">
        <v>5</v>
      </c>
      <c r="C4" s="14"/>
      <c r="D4" s="15"/>
      <c r="E4" s="16"/>
      <c r="F4" s="11"/>
      <c r="G4" s="11"/>
      <c r="H4" s="11"/>
      <c r="I4" s="11"/>
      <c r="J4" s="11"/>
      <c r="K4" s="11"/>
      <c r="L4" s="13" t="s">
        <v>4</v>
      </c>
      <c r="M4" s="17"/>
      <c r="N4" s="17"/>
      <c r="O4" s="17"/>
      <c r="P4" s="10"/>
      <c r="Q4" s="18"/>
      <c r="R4" s="11"/>
      <c r="S4" s="11"/>
      <c r="T4" s="12"/>
      <c r="AB4" s="6"/>
      <c r="AC4" s="6"/>
      <c r="AD4" s="6"/>
      <c r="AE4" s="6"/>
      <c r="AF4" s="6"/>
      <c r="AP4" s="19"/>
      <c r="AQ4" s="20"/>
      <c r="AR4" s="19"/>
      <c r="AS4" s="21"/>
      <c r="AT4" s="20"/>
      <c r="AU4" s="22"/>
      <c r="AX4" s="6"/>
      <c r="AY4" s="40" t="s">
        <v>60</v>
      </c>
      <c r="AZ4" s="6"/>
      <c r="BA4" s="6"/>
    </row>
    <row r="5" spans="2:53" ht="12.75" thickBot="1">
      <c r="P5" s="23"/>
    </row>
    <row r="6" spans="2:53" ht="12.75" thickBot="1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7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8"/>
    </row>
    <row r="7" spans="2:53" ht="14.25" customHeight="1" thickBot="1">
      <c r="B7" s="29"/>
      <c r="C7" s="30" t="s">
        <v>7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2"/>
      <c r="AE7" s="6"/>
      <c r="AF7" s="7"/>
      <c r="AG7" s="162" t="s">
        <v>49</v>
      </c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4"/>
      <c r="AY7" s="33"/>
    </row>
    <row r="8" spans="2:53">
      <c r="B8" s="2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8"/>
      <c r="AF8" s="7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3"/>
    </row>
    <row r="9" spans="2:53" ht="13.5" customHeight="1">
      <c r="B9" s="29"/>
      <c r="C9" s="172" t="s">
        <v>8</v>
      </c>
      <c r="D9" s="173"/>
      <c r="E9" s="172" t="s">
        <v>9</v>
      </c>
      <c r="F9" s="173"/>
      <c r="G9" s="120" t="s">
        <v>10</v>
      </c>
      <c r="H9" s="121"/>
      <c r="I9" s="107" t="s">
        <v>19</v>
      </c>
      <c r="J9" s="108"/>
      <c r="K9" s="108"/>
      <c r="L9" s="108"/>
      <c r="M9" s="108"/>
      <c r="N9" s="108"/>
      <c r="O9" s="108"/>
      <c r="P9" s="108"/>
      <c r="Q9" s="108"/>
      <c r="R9" s="108"/>
      <c r="S9" s="82"/>
      <c r="T9" s="82"/>
      <c r="U9" s="82"/>
      <c r="V9" s="45"/>
      <c r="W9" s="45"/>
      <c r="X9" s="45"/>
      <c r="Y9" s="45"/>
      <c r="Z9" s="45"/>
      <c r="AA9" s="45"/>
      <c r="AB9" s="45"/>
      <c r="AC9" s="45"/>
      <c r="AD9" s="46"/>
      <c r="AE9" s="8"/>
      <c r="AF9" s="7"/>
      <c r="AG9" s="107" t="s">
        <v>46</v>
      </c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19"/>
      <c r="AY9" s="33"/>
    </row>
    <row r="10" spans="2:53" ht="13.5" customHeight="1">
      <c r="B10" s="29"/>
      <c r="C10" s="176"/>
      <c r="D10" s="177"/>
      <c r="E10" s="176"/>
      <c r="F10" s="177"/>
      <c r="G10" s="124"/>
      <c r="H10" s="125"/>
      <c r="I10" s="107" t="s">
        <v>12</v>
      </c>
      <c r="J10" s="119"/>
      <c r="K10" s="107" t="s">
        <v>14</v>
      </c>
      <c r="L10" s="119"/>
      <c r="M10" s="107" t="s">
        <v>15</v>
      </c>
      <c r="N10" s="119"/>
      <c r="O10" s="107" t="s">
        <v>17</v>
      </c>
      <c r="P10" s="119"/>
      <c r="Q10" s="107" t="s">
        <v>51</v>
      </c>
      <c r="R10" s="119"/>
      <c r="S10" s="44"/>
      <c r="T10" s="44"/>
      <c r="U10" s="44"/>
      <c r="V10" s="43"/>
      <c r="W10" s="43"/>
      <c r="X10" s="43"/>
      <c r="Y10" s="43"/>
      <c r="Z10" s="43"/>
      <c r="AA10" s="43"/>
      <c r="AB10" s="43"/>
      <c r="AC10" s="43"/>
      <c r="AD10" s="47"/>
      <c r="AE10" s="8"/>
      <c r="AF10" s="7"/>
      <c r="AG10" s="126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8"/>
      <c r="AY10" s="33"/>
    </row>
    <row r="11" spans="2:53" ht="12" customHeight="1">
      <c r="B11" s="29"/>
      <c r="C11" s="172" t="s">
        <v>22</v>
      </c>
      <c r="D11" s="173"/>
      <c r="E11" s="172" t="s">
        <v>23</v>
      </c>
      <c r="F11" s="173"/>
      <c r="G11" s="172">
        <f>SUM(I11:T14)</f>
        <v>100</v>
      </c>
      <c r="H11" s="173"/>
      <c r="I11" s="172">
        <f>M52</f>
        <v>25</v>
      </c>
      <c r="J11" s="173"/>
      <c r="K11" s="172">
        <f>M53</f>
        <v>25</v>
      </c>
      <c r="L11" s="173"/>
      <c r="M11" s="172">
        <f>M54</f>
        <v>10</v>
      </c>
      <c r="N11" s="173"/>
      <c r="O11" s="172">
        <f>M55</f>
        <v>20</v>
      </c>
      <c r="P11" s="173"/>
      <c r="Q11" s="172">
        <f>M56</f>
        <v>20</v>
      </c>
      <c r="R11" s="173"/>
      <c r="S11" s="44"/>
      <c r="T11" s="44"/>
      <c r="U11" s="44"/>
      <c r="V11" s="52" t="str">
        <f>I10</f>
        <v>品質</v>
      </c>
      <c r="W11" s="52" t="str">
        <f>K10</f>
        <v>コスト</v>
      </c>
      <c r="X11" s="52" t="str">
        <f>M10</f>
        <v>生産・納期</v>
      </c>
      <c r="Y11" s="52" t="str">
        <f>O10</f>
        <v>技術</v>
      </c>
      <c r="Z11" s="52" t="str">
        <f>Q10</f>
        <v>経営体質</v>
      </c>
      <c r="AA11" s="43"/>
      <c r="AB11" s="43"/>
      <c r="AC11" s="43"/>
      <c r="AD11" s="47"/>
      <c r="AE11" s="8"/>
      <c r="AF11" s="7"/>
      <c r="AG11" s="129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1"/>
      <c r="AY11" s="33"/>
    </row>
    <row r="12" spans="2:53" ht="12" customHeight="1">
      <c r="B12" s="29"/>
      <c r="C12" s="174"/>
      <c r="D12" s="175"/>
      <c r="E12" s="174"/>
      <c r="F12" s="175"/>
      <c r="G12" s="174"/>
      <c r="H12" s="175"/>
      <c r="I12" s="174"/>
      <c r="J12" s="175"/>
      <c r="K12" s="174"/>
      <c r="L12" s="175"/>
      <c r="M12" s="174"/>
      <c r="N12" s="175"/>
      <c r="O12" s="174"/>
      <c r="P12" s="175"/>
      <c r="Q12" s="174"/>
      <c r="R12" s="175"/>
      <c r="S12" s="44"/>
      <c r="T12" s="44"/>
      <c r="U12" s="44"/>
      <c r="V12" s="52">
        <f>AVERAGE(I11:J22)</f>
        <v>22.333333333333332</v>
      </c>
      <c r="W12" s="52">
        <f>AVERAGE(K11:L22)</f>
        <v>22.333333333333332</v>
      </c>
      <c r="X12" s="52">
        <f>AVERAGE(M11:N22)</f>
        <v>8.6666666666666661</v>
      </c>
      <c r="Y12" s="52">
        <f>AVERAGE(O11:P22)</f>
        <v>15</v>
      </c>
      <c r="Z12" s="52">
        <f>AVERAGE(Q11:R22)</f>
        <v>15</v>
      </c>
      <c r="AA12" s="43"/>
      <c r="AB12" s="43" t="s">
        <v>24</v>
      </c>
      <c r="AC12" s="43"/>
      <c r="AD12" s="47"/>
      <c r="AE12" s="8"/>
      <c r="AF12" s="7"/>
      <c r="AG12" s="129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1"/>
      <c r="AY12" s="33"/>
    </row>
    <row r="13" spans="2:53" ht="12" customHeight="1">
      <c r="B13" s="29"/>
      <c r="C13" s="174"/>
      <c r="D13" s="175"/>
      <c r="E13" s="174"/>
      <c r="F13" s="175"/>
      <c r="G13" s="174"/>
      <c r="H13" s="175"/>
      <c r="I13" s="174"/>
      <c r="J13" s="175"/>
      <c r="K13" s="174"/>
      <c r="L13" s="175"/>
      <c r="M13" s="174"/>
      <c r="N13" s="175"/>
      <c r="O13" s="174"/>
      <c r="P13" s="175"/>
      <c r="Q13" s="174"/>
      <c r="R13" s="175"/>
      <c r="S13" s="44"/>
      <c r="T13" s="44"/>
      <c r="U13" s="44"/>
      <c r="V13" s="52">
        <f>I11</f>
        <v>25</v>
      </c>
      <c r="W13" s="52">
        <f>K11</f>
        <v>25</v>
      </c>
      <c r="X13" s="52">
        <f>M11</f>
        <v>10</v>
      </c>
      <c r="Y13" s="52">
        <f>O11</f>
        <v>20</v>
      </c>
      <c r="Z13" s="52">
        <f>Q11</f>
        <v>20</v>
      </c>
      <c r="AA13" s="43"/>
      <c r="AB13" s="43" t="s">
        <v>25</v>
      </c>
      <c r="AC13" s="43"/>
      <c r="AD13" s="47"/>
      <c r="AE13" s="8"/>
      <c r="AF13" s="7"/>
      <c r="AG13" s="132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4"/>
      <c r="AY13" s="33"/>
    </row>
    <row r="14" spans="2:53" ht="13.5" customHeight="1">
      <c r="B14" s="29"/>
      <c r="C14" s="176"/>
      <c r="D14" s="177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6"/>
      <c r="R14" s="177"/>
      <c r="S14" s="44"/>
      <c r="T14" s="44"/>
      <c r="U14" s="44"/>
      <c r="V14" s="52">
        <v>25</v>
      </c>
      <c r="W14" s="52">
        <v>25</v>
      </c>
      <c r="X14" s="52">
        <v>10</v>
      </c>
      <c r="Y14" s="52">
        <v>20</v>
      </c>
      <c r="Z14" s="52">
        <v>20</v>
      </c>
      <c r="AA14" s="43"/>
      <c r="AB14" s="43" t="s">
        <v>26</v>
      </c>
      <c r="AC14" s="43"/>
      <c r="AD14" s="47"/>
      <c r="AE14" s="8"/>
      <c r="AF14" s="7"/>
      <c r="AG14" s="107" t="s">
        <v>47</v>
      </c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19"/>
      <c r="AY14" s="33"/>
    </row>
    <row r="15" spans="2:53" ht="12" customHeight="1">
      <c r="B15" s="29"/>
      <c r="C15" s="172" t="s">
        <v>21</v>
      </c>
      <c r="D15" s="173"/>
      <c r="E15" s="172" t="s">
        <v>23</v>
      </c>
      <c r="F15" s="173"/>
      <c r="G15" s="172">
        <f>SUM(I15:T18)</f>
        <v>83</v>
      </c>
      <c r="H15" s="173"/>
      <c r="I15" s="172">
        <v>22</v>
      </c>
      <c r="J15" s="173"/>
      <c r="K15" s="172">
        <v>23</v>
      </c>
      <c r="L15" s="173"/>
      <c r="M15" s="172">
        <v>8</v>
      </c>
      <c r="N15" s="173"/>
      <c r="O15" s="172">
        <v>15</v>
      </c>
      <c r="P15" s="173"/>
      <c r="Q15" s="172">
        <v>15</v>
      </c>
      <c r="R15" s="173"/>
      <c r="S15" s="44"/>
      <c r="T15" s="44"/>
      <c r="U15" s="44"/>
      <c r="V15" s="53">
        <f>V12/V14</f>
        <v>0.89333333333333331</v>
      </c>
      <c r="W15" s="53">
        <f t="shared" ref="W15:Z15" si="0">W12/W14</f>
        <v>0.89333333333333331</v>
      </c>
      <c r="X15" s="53">
        <f t="shared" si="0"/>
        <v>0.86666666666666659</v>
      </c>
      <c r="Y15" s="53">
        <f t="shared" si="0"/>
        <v>0.75</v>
      </c>
      <c r="Z15" s="53">
        <f t="shared" si="0"/>
        <v>0.75</v>
      </c>
      <c r="AA15" s="43"/>
      <c r="AB15" s="43" t="s">
        <v>27</v>
      </c>
      <c r="AC15" s="44"/>
      <c r="AD15" s="48"/>
      <c r="AE15" s="8"/>
      <c r="AF15" s="7"/>
      <c r="AG15" s="126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8"/>
      <c r="AY15" s="33"/>
    </row>
    <row r="16" spans="2:53" ht="12" customHeight="1">
      <c r="B16" s="29"/>
      <c r="C16" s="174"/>
      <c r="D16" s="175"/>
      <c r="E16" s="174"/>
      <c r="F16" s="175"/>
      <c r="G16" s="174"/>
      <c r="H16" s="175"/>
      <c r="I16" s="174"/>
      <c r="J16" s="175"/>
      <c r="K16" s="174"/>
      <c r="L16" s="175"/>
      <c r="M16" s="174"/>
      <c r="N16" s="175"/>
      <c r="O16" s="174"/>
      <c r="P16" s="175"/>
      <c r="Q16" s="174"/>
      <c r="R16" s="175"/>
      <c r="S16" s="44"/>
      <c r="T16" s="44"/>
      <c r="U16" s="44"/>
      <c r="V16" s="53">
        <f>V13/V14</f>
        <v>1</v>
      </c>
      <c r="W16" s="53">
        <f t="shared" ref="W16:Z16" si="1">W13/W14</f>
        <v>1</v>
      </c>
      <c r="X16" s="53">
        <f t="shared" si="1"/>
        <v>1</v>
      </c>
      <c r="Y16" s="53">
        <f t="shared" si="1"/>
        <v>1</v>
      </c>
      <c r="Z16" s="53">
        <f t="shared" si="1"/>
        <v>1</v>
      </c>
      <c r="AA16" s="43"/>
      <c r="AB16" s="43" t="s">
        <v>28</v>
      </c>
      <c r="AC16" s="44"/>
      <c r="AD16" s="48"/>
      <c r="AE16" s="8"/>
      <c r="AF16" s="7"/>
      <c r="AG16" s="129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1"/>
      <c r="AY16" s="33"/>
    </row>
    <row r="17" spans="2:51" ht="12" customHeight="1">
      <c r="B17" s="29"/>
      <c r="C17" s="174"/>
      <c r="D17" s="175"/>
      <c r="E17" s="174"/>
      <c r="F17" s="175"/>
      <c r="G17" s="174"/>
      <c r="H17" s="175"/>
      <c r="I17" s="174"/>
      <c r="J17" s="175"/>
      <c r="K17" s="174"/>
      <c r="L17" s="175"/>
      <c r="M17" s="174"/>
      <c r="N17" s="175"/>
      <c r="O17" s="174"/>
      <c r="P17" s="175"/>
      <c r="Q17" s="174"/>
      <c r="R17" s="175"/>
      <c r="S17" s="44"/>
      <c r="T17" s="44"/>
      <c r="U17" s="44"/>
      <c r="V17" s="44"/>
      <c r="W17" s="43"/>
      <c r="X17" s="43"/>
      <c r="Y17" s="43"/>
      <c r="Z17" s="43"/>
      <c r="AA17" s="43"/>
      <c r="AB17" s="44"/>
      <c r="AC17" s="44"/>
      <c r="AD17" s="48"/>
      <c r="AE17" s="8"/>
      <c r="AF17" s="7"/>
      <c r="AG17" s="129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1"/>
      <c r="AY17" s="33"/>
    </row>
    <row r="18" spans="2:51" ht="12" customHeight="1">
      <c r="B18" s="29"/>
      <c r="C18" s="176"/>
      <c r="D18" s="177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6"/>
      <c r="R18" s="177"/>
      <c r="S18" s="44"/>
      <c r="T18" s="44"/>
      <c r="U18" s="44"/>
      <c r="V18" s="44"/>
      <c r="W18" s="43"/>
      <c r="X18" s="43"/>
      <c r="Y18" s="43"/>
      <c r="Z18" s="43"/>
      <c r="AA18" s="43"/>
      <c r="AB18" s="44"/>
      <c r="AC18" s="44"/>
      <c r="AD18" s="48"/>
      <c r="AE18" s="8"/>
      <c r="AF18" s="7"/>
      <c r="AG18" s="132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4"/>
      <c r="AY18" s="33"/>
    </row>
    <row r="19" spans="2:51" ht="12" customHeight="1">
      <c r="B19" s="29"/>
      <c r="C19" s="172" t="s">
        <v>20</v>
      </c>
      <c r="D19" s="173"/>
      <c r="E19" s="172" t="s">
        <v>23</v>
      </c>
      <c r="F19" s="173"/>
      <c r="G19" s="172">
        <f>SUM(I19:T22)</f>
        <v>67</v>
      </c>
      <c r="H19" s="173"/>
      <c r="I19" s="172">
        <v>20</v>
      </c>
      <c r="J19" s="173"/>
      <c r="K19" s="172">
        <v>19</v>
      </c>
      <c r="L19" s="173"/>
      <c r="M19" s="172">
        <v>8</v>
      </c>
      <c r="N19" s="173"/>
      <c r="O19" s="172">
        <v>10</v>
      </c>
      <c r="P19" s="173"/>
      <c r="Q19" s="172">
        <v>10</v>
      </c>
      <c r="R19" s="173"/>
      <c r="S19" s="44"/>
      <c r="T19" s="44"/>
      <c r="U19" s="44"/>
      <c r="V19" s="44"/>
      <c r="W19" s="43"/>
      <c r="X19" s="43"/>
      <c r="Y19" s="43"/>
      <c r="Z19" s="43"/>
      <c r="AA19" s="43"/>
      <c r="AB19" s="44"/>
      <c r="AC19" s="44"/>
      <c r="AD19" s="48"/>
      <c r="AE19" s="8"/>
      <c r="AF19" s="7"/>
      <c r="AG19" s="107" t="s">
        <v>48</v>
      </c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19"/>
      <c r="AY19" s="33"/>
    </row>
    <row r="20" spans="2:51" ht="13.5" customHeight="1">
      <c r="B20" s="29"/>
      <c r="C20" s="174"/>
      <c r="D20" s="175"/>
      <c r="E20" s="174"/>
      <c r="F20" s="175"/>
      <c r="G20" s="174"/>
      <c r="H20" s="175"/>
      <c r="I20" s="174"/>
      <c r="J20" s="175"/>
      <c r="K20" s="174"/>
      <c r="L20" s="175"/>
      <c r="M20" s="174"/>
      <c r="N20" s="175"/>
      <c r="O20" s="174"/>
      <c r="P20" s="175"/>
      <c r="Q20" s="174"/>
      <c r="R20" s="175"/>
      <c r="S20" s="44"/>
      <c r="T20" s="44"/>
      <c r="U20" s="44"/>
      <c r="V20" s="44"/>
      <c r="W20" s="43"/>
      <c r="X20" s="43"/>
      <c r="Y20" s="43"/>
      <c r="Z20" s="43"/>
      <c r="AA20" s="43"/>
      <c r="AB20" s="44"/>
      <c r="AC20" s="44"/>
      <c r="AD20" s="48"/>
      <c r="AE20" s="8"/>
      <c r="AF20" s="7"/>
      <c r="AG20" s="126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8"/>
      <c r="AY20" s="33"/>
    </row>
    <row r="21" spans="2:51" ht="12.75" customHeight="1">
      <c r="B21" s="29"/>
      <c r="C21" s="174"/>
      <c r="D21" s="175"/>
      <c r="E21" s="174"/>
      <c r="F21" s="175"/>
      <c r="G21" s="174"/>
      <c r="H21" s="175"/>
      <c r="I21" s="174"/>
      <c r="J21" s="175"/>
      <c r="K21" s="174"/>
      <c r="L21" s="175"/>
      <c r="M21" s="174"/>
      <c r="N21" s="175"/>
      <c r="O21" s="174"/>
      <c r="P21" s="175"/>
      <c r="Q21" s="174"/>
      <c r="R21" s="175"/>
      <c r="S21" s="44"/>
      <c r="T21" s="44"/>
      <c r="U21" s="44"/>
      <c r="V21" s="44"/>
      <c r="W21" s="43"/>
      <c r="X21" s="43"/>
      <c r="Y21" s="43"/>
      <c r="Z21" s="43"/>
      <c r="AA21" s="43"/>
      <c r="AB21" s="44"/>
      <c r="AC21" s="44"/>
      <c r="AD21" s="48"/>
      <c r="AE21" s="8"/>
      <c r="AF21" s="7"/>
      <c r="AG21" s="129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1"/>
      <c r="AY21" s="33"/>
    </row>
    <row r="22" spans="2:51" ht="12.75" customHeight="1">
      <c r="B22" s="29"/>
      <c r="C22" s="176"/>
      <c r="D22" s="177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6"/>
      <c r="P22" s="177"/>
      <c r="Q22" s="176"/>
      <c r="R22" s="177"/>
      <c r="S22" s="49"/>
      <c r="T22" s="49"/>
      <c r="U22" s="49"/>
      <c r="V22" s="49"/>
      <c r="W22" s="50"/>
      <c r="X22" s="50"/>
      <c r="Y22" s="50"/>
      <c r="Z22" s="50"/>
      <c r="AA22" s="50"/>
      <c r="AB22" s="49"/>
      <c r="AC22" s="49"/>
      <c r="AD22" s="51"/>
      <c r="AE22" s="8"/>
      <c r="AF22" s="7"/>
      <c r="AG22" s="132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4"/>
      <c r="AY22" s="33"/>
    </row>
    <row r="23" spans="2:51" ht="12" customHeight="1" thickBot="1">
      <c r="B23" s="2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8"/>
      <c r="AF23" s="7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33"/>
    </row>
    <row r="24" spans="2:51" ht="12.75" customHeight="1" thickBot="1">
      <c r="B24" s="29"/>
      <c r="C24" s="30" t="s">
        <v>50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2"/>
      <c r="AE24" s="8"/>
      <c r="AF24" s="7"/>
      <c r="AG24" s="162" t="s">
        <v>54</v>
      </c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4"/>
      <c r="AY24" s="33"/>
    </row>
    <row r="25" spans="2:51" ht="12.75" customHeight="1">
      <c r="B25" s="29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8"/>
      <c r="AF25" s="7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33"/>
    </row>
    <row r="26" spans="2:51" ht="14.25" customHeight="1">
      <c r="B26" s="29"/>
      <c r="C26" s="118" t="s">
        <v>43</v>
      </c>
      <c r="D26" s="118"/>
      <c r="E26" s="118" t="s">
        <v>80</v>
      </c>
      <c r="F26" s="118"/>
      <c r="G26" s="118"/>
      <c r="H26" s="118"/>
      <c r="I26" s="118"/>
      <c r="J26" s="118"/>
      <c r="K26" s="118"/>
      <c r="L26" s="118"/>
      <c r="M26" s="118" t="s">
        <v>81</v>
      </c>
      <c r="N26" s="118"/>
      <c r="O26" s="118"/>
      <c r="P26" s="118"/>
      <c r="Q26" s="118" t="s">
        <v>44</v>
      </c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8"/>
      <c r="AF26" s="7"/>
      <c r="AG26" s="118" t="s">
        <v>53</v>
      </c>
      <c r="AH26" s="118"/>
      <c r="AI26" s="107" t="s">
        <v>52</v>
      </c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19"/>
      <c r="AY26" s="33"/>
    </row>
    <row r="27" spans="2:51" ht="17.100000000000001" customHeight="1">
      <c r="B27" s="29"/>
      <c r="C27" s="184" t="s">
        <v>11</v>
      </c>
      <c r="D27" s="185"/>
      <c r="E27" s="58" t="s">
        <v>70</v>
      </c>
      <c r="F27" s="11"/>
      <c r="G27" s="11"/>
      <c r="H27" s="11"/>
      <c r="I27" s="11"/>
      <c r="J27" s="11"/>
      <c r="K27" s="11"/>
      <c r="L27" s="12"/>
      <c r="M27" s="135" t="s">
        <v>82</v>
      </c>
      <c r="N27" s="136"/>
      <c r="O27" s="136"/>
      <c r="P27" s="137"/>
      <c r="Q27" s="65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7"/>
      <c r="AE27" s="8"/>
      <c r="AF27" s="7"/>
      <c r="AG27" s="120" t="s">
        <v>12</v>
      </c>
      <c r="AH27" s="121"/>
      <c r="AI27" s="126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8"/>
      <c r="AY27" s="33"/>
    </row>
    <row r="28" spans="2:51" ht="17.100000000000001" customHeight="1">
      <c r="B28" s="29"/>
      <c r="C28" s="186"/>
      <c r="D28" s="187"/>
      <c r="E28" s="58" t="s">
        <v>61</v>
      </c>
      <c r="F28" s="11"/>
      <c r="G28" s="11"/>
      <c r="H28" s="11"/>
      <c r="I28" s="11"/>
      <c r="J28" s="11"/>
      <c r="K28" s="11"/>
      <c r="L28" s="12"/>
      <c r="M28" s="138"/>
      <c r="N28" s="139"/>
      <c r="O28" s="139"/>
      <c r="P28" s="140"/>
      <c r="Q28" s="68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70"/>
      <c r="AE28" s="8"/>
      <c r="AF28" s="7"/>
      <c r="AG28" s="122"/>
      <c r="AH28" s="123"/>
      <c r="AI28" s="129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1"/>
      <c r="AY28" s="33"/>
    </row>
    <row r="29" spans="2:51" ht="17.100000000000001" customHeight="1">
      <c r="B29" s="29"/>
      <c r="C29" s="186"/>
      <c r="D29" s="187"/>
      <c r="E29" s="58" t="s">
        <v>29</v>
      </c>
      <c r="F29" s="11"/>
      <c r="G29" s="11"/>
      <c r="H29" s="11"/>
      <c r="I29" s="11"/>
      <c r="J29" s="11"/>
      <c r="K29" s="11"/>
      <c r="L29" s="12"/>
      <c r="M29" s="138"/>
      <c r="N29" s="139"/>
      <c r="O29" s="139"/>
      <c r="P29" s="140"/>
      <c r="Q29" s="68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70"/>
      <c r="AE29" s="8"/>
      <c r="AF29" s="7"/>
      <c r="AG29" s="124"/>
      <c r="AH29" s="125"/>
      <c r="AI29" s="132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4"/>
      <c r="AY29" s="33"/>
    </row>
    <row r="30" spans="2:51" ht="17.100000000000001" customHeight="1">
      <c r="B30" s="29"/>
      <c r="C30" s="186"/>
      <c r="D30" s="187"/>
      <c r="E30" s="58" t="s">
        <v>30</v>
      </c>
      <c r="F30" s="11"/>
      <c r="G30" s="11"/>
      <c r="H30" s="11"/>
      <c r="I30" s="11"/>
      <c r="J30" s="11"/>
      <c r="K30" s="11"/>
      <c r="L30" s="12"/>
      <c r="M30" s="138"/>
      <c r="N30" s="139"/>
      <c r="O30" s="139"/>
      <c r="P30" s="140"/>
      <c r="Q30" s="68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70"/>
      <c r="AE30" s="8"/>
      <c r="AF30" s="7"/>
      <c r="AG30" s="120" t="s">
        <v>14</v>
      </c>
      <c r="AH30" s="121"/>
      <c r="AI30" s="126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8"/>
      <c r="AY30" s="33"/>
    </row>
    <row r="31" spans="2:51" ht="17.100000000000001" customHeight="1">
      <c r="B31" s="29"/>
      <c r="C31" s="186"/>
      <c r="D31" s="187"/>
      <c r="E31" s="58" t="s">
        <v>62</v>
      </c>
      <c r="F31" s="11"/>
      <c r="G31" s="11"/>
      <c r="H31" s="11"/>
      <c r="I31" s="11"/>
      <c r="J31" s="11"/>
      <c r="K31" s="11"/>
      <c r="L31" s="12"/>
      <c r="M31" s="138"/>
      <c r="N31" s="139"/>
      <c r="O31" s="139"/>
      <c r="P31" s="140"/>
      <c r="Q31" s="68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70"/>
      <c r="AE31" s="8"/>
      <c r="AF31" s="7"/>
      <c r="AG31" s="122"/>
      <c r="AH31" s="123"/>
      <c r="AI31" s="129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1"/>
      <c r="AY31" s="33"/>
    </row>
    <row r="32" spans="2:51" ht="17.100000000000001" customHeight="1">
      <c r="B32" s="29"/>
      <c r="C32" s="186"/>
      <c r="D32" s="187"/>
      <c r="E32" s="58" t="s">
        <v>31</v>
      </c>
      <c r="F32" s="11"/>
      <c r="G32" s="11"/>
      <c r="H32" s="11"/>
      <c r="I32" s="11"/>
      <c r="J32" s="11"/>
      <c r="K32" s="11"/>
      <c r="L32" s="12"/>
      <c r="M32" s="141"/>
      <c r="N32" s="142"/>
      <c r="O32" s="142"/>
      <c r="P32" s="143"/>
      <c r="Q32" s="68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70"/>
      <c r="AE32" s="8"/>
      <c r="AF32" s="7"/>
      <c r="AG32" s="124"/>
      <c r="AH32" s="125"/>
      <c r="AI32" s="132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4"/>
      <c r="AY32" s="33"/>
    </row>
    <row r="33" spans="2:51" ht="17.100000000000001" customHeight="1">
      <c r="B33" s="29"/>
      <c r="C33" s="184" t="s">
        <v>13</v>
      </c>
      <c r="D33" s="185"/>
      <c r="E33" s="58" t="s">
        <v>71</v>
      </c>
      <c r="F33" s="11"/>
      <c r="G33" s="11"/>
      <c r="H33" s="11"/>
      <c r="I33" s="11"/>
      <c r="J33" s="11"/>
      <c r="K33" s="11"/>
      <c r="L33" s="12"/>
      <c r="M33" s="135" t="s">
        <v>83</v>
      </c>
      <c r="N33" s="136"/>
      <c r="O33" s="136"/>
      <c r="P33" s="137"/>
      <c r="Q33" s="65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7"/>
      <c r="AE33" s="8"/>
      <c r="AF33" s="7"/>
      <c r="AG33" s="120" t="s">
        <v>15</v>
      </c>
      <c r="AH33" s="121"/>
      <c r="AI33" s="126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8"/>
      <c r="AY33" s="33"/>
    </row>
    <row r="34" spans="2:51" ht="17.100000000000001" customHeight="1">
      <c r="B34" s="29"/>
      <c r="C34" s="186"/>
      <c r="D34" s="187"/>
      <c r="E34" s="58" t="s">
        <v>72</v>
      </c>
      <c r="F34" s="11"/>
      <c r="G34" s="11"/>
      <c r="H34" s="11"/>
      <c r="I34" s="11"/>
      <c r="J34" s="11"/>
      <c r="K34" s="11"/>
      <c r="L34" s="12"/>
      <c r="M34" s="138"/>
      <c r="N34" s="139"/>
      <c r="O34" s="139"/>
      <c r="P34" s="140"/>
      <c r="Q34" s="68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70"/>
      <c r="AE34" s="8"/>
      <c r="AF34" s="7"/>
      <c r="AG34" s="122"/>
      <c r="AH34" s="123"/>
      <c r="AI34" s="129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1"/>
      <c r="AY34" s="33"/>
    </row>
    <row r="35" spans="2:51" ht="17.100000000000001" customHeight="1">
      <c r="B35" s="29"/>
      <c r="C35" s="186"/>
      <c r="D35" s="187"/>
      <c r="E35" s="58" t="s">
        <v>32</v>
      </c>
      <c r="F35" s="11"/>
      <c r="G35" s="11"/>
      <c r="H35" s="11"/>
      <c r="I35" s="11"/>
      <c r="J35" s="11"/>
      <c r="K35" s="11"/>
      <c r="L35" s="12"/>
      <c r="M35" s="141"/>
      <c r="N35" s="142"/>
      <c r="O35" s="142"/>
      <c r="P35" s="143"/>
      <c r="Q35" s="68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70"/>
      <c r="AE35" s="8"/>
      <c r="AF35" s="7"/>
      <c r="AG35" s="124"/>
      <c r="AH35" s="125"/>
      <c r="AI35" s="132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33"/>
    </row>
    <row r="36" spans="2:51" ht="17.100000000000001" customHeight="1">
      <c r="B36" s="29"/>
      <c r="C36" s="184" t="s">
        <v>40</v>
      </c>
      <c r="D36" s="185"/>
      <c r="E36" s="58" t="s">
        <v>33</v>
      </c>
      <c r="F36" s="11"/>
      <c r="G36" s="11"/>
      <c r="H36" s="11"/>
      <c r="I36" s="11"/>
      <c r="J36" s="11"/>
      <c r="K36" s="11"/>
      <c r="L36" s="12"/>
      <c r="M36" s="144" t="s">
        <v>89</v>
      </c>
      <c r="N36" s="145"/>
      <c r="O36" s="145"/>
      <c r="P36" s="146"/>
      <c r="Q36" s="65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7"/>
      <c r="AE36" s="8"/>
      <c r="AF36" s="7"/>
      <c r="AG36" s="120" t="s">
        <v>17</v>
      </c>
      <c r="AH36" s="121"/>
      <c r="AI36" s="126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8"/>
      <c r="AY36" s="33"/>
    </row>
    <row r="37" spans="2:51" ht="17.100000000000001" customHeight="1">
      <c r="B37" s="29"/>
      <c r="C37" s="186"/>
      <c r="D37" s="187"/>
      <c r="E37" s="58" t="s">
        <v>34</v>
      </c>
      <c r="F37" s="11"/>
      <c r="G37" s="11"/>
      <c r="H37" s="11"/>
      <c r="I37" s="11"/>
      <c r="J37" s="11"/>
      <c r="K37" s="11"/>
      <c r="L37" s="12"/>
      <c r="M37" s="147"/>
      <c r="N37" s="148"/>
      <c r="O37" s="148"/>
      <c r="P37" s="149"/>
      <c r="Q37" s="68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70"/>
      <c r="AE37" s="8"/>
      <c r="AF37" s="7"/>
      <c r="AG37" s="122"/>
      <c r="AH37" s="123"/>
      <c r="AI37" s="129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1"/>
      <c r="AY37" s="33"/>
    </row>
    <row r="38" spans="2:51" ht="17.100000000000001" customHeight="1">
      <c r="B38" s="29"/>
      <c r="C38" s="186"/>
      <c r="D38" s="187"/>
      <c r="E38" s="58" t="s">
        <v>35</v>
      </c>
      <c r="F38" s="11"/>
      <c r="G38" s="11"/>
      <c r="H38" s="11"/>
      <c r="I38" s="11"/>
      <c r="J38" s="11"/>
      <c r="K38" s="11"/>
      <c r="L38" s="12"/>
      <c r="M38" s="147"/>
      <c r="N38" s="148"/>
      <c r="O38" s="148"/>
      <c r="P38" s="149"/>
      <c r="Q38" s="68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70"/>
      <c r="AE38" s="8"/>
      <c r="AF38" s="7"/>
      <c r="AG38" s="124"/>
      <c r="AH38" s="125"/>
      <c r="AI38" s="132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4"/>
      <c r="AY38" s="33"/>
    </row>
    <row r="39" spans="2:51" ht="17.100000000000001" customHeight="1">
      <c r="B39" s="29"/>
      <c r="C39" s="188"/>
      <c r="D39" s="189"/>
      <c r="E39" s="58" t="s">
        <v>63</v>
      </c>
      <c r="F39" s="11"/>
      <c r="G39" s="11"/>
      <c r="H39" s="11"/>
      <c r="I39" s="11"/>
      <c r="J39" s="11"/>
      <c r="K39" s="11"/>
      <c r="L39" s="12"/>
      <c r="M39" s="150"/>
      <c r="N39" s="151"/>
      <c r="O39" s="151"/>
      <c r="P39" s="152"/>
      <c r="Q39" s="71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3"/>
      <c r="AE39" s="8"/>
      <c r="AF39" s="7"/>
      <c r="AG39" s="120" t="s">
        <v>51</v>
      </c>
      <c r="AH39" s="121"/>
      <c r="AI39" s="126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8"/>
      <c r="AY39" s="33"/>
    </row>
    <row r="40" spans="2:51" ht="17.100000000000001" customHeight="1">
      <c r="B40" s="29"/>
      <c r="C40" s="186" t="s">
        <v>16</v>
      </c>
      <c r="D40" s="187"/>
      <c r="E40" s="58" t="s">
        <v>36</v>
      </c>
      <c r="F40" s="11"/>
      <c r="G40" s="11"/>
      <c r="H40" s="11"/>
      <c r="I40" s="11"/>
      <c r="J40" s="11"/>
      <c r="K40" s="11"/>
      <c r="L40" s="12"/>
      <c r="M40" s="153" t="s">
        <v>90</v>
      </c>
      <c r="N40" s="154"/>
      <c r="O40" s="154"/>
      <c r="P40" s="155"/>
      <c r="Q40" s="65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7"/>
      <c r="AE40" s="8"/>
      <c r="AF40" s="7"/>
      <c r="AG40" s="122"/>
      <c r="AH40" s="123"/>
      <c r="AI40" s="129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1"/>
      <c r="AY40" s="33"/>
    </row>
    <row r="41" spans="2:51" ht="17.100000000000001" customHeight="1">
      <c r="B41" s="29"/>
      <c r="C41" s="186"/>
      <c r="D41" s="187"/>
      <c r="E41" s="58" t="s">
        <v>64</v>
      </c>
      <c r="F41" s="11"/>
      <c r="G41" s="11"/>
      <c r="H41" s="11"/>
      <c r="I41" s="11"/>
      <c r="J41" s="11"/>
      <c r="K41" s="11"/>
      <c r="L41" s="12"/>
      <c r="M41" s="156"/>
      <c r="N41" s="157"/>
      <c r="O41" s="157"/>
      <c r="P41" s="158"/>
      <c r="Q41" s="68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70"/>
      <c r="AE41" s="8"/>
      <c r="AF41" s="7"/>
      <c r="AG41" s="124"/>
      <c r="AH41" s="125"/>
      <c r="AI41" s="132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4"/>
      <c r="AY41" s="33"/>
    </row>
    <row r="42" spans="2:51" ht="17.100000000000001" customHeight="1">
      <c r="B42" s="29"/>
      <c r="C42" s="186"/>
      <c r="D42" s="187"/>
      <c r="E42" s="58" t="s">
        <v>65</v>
      </c>
      <c r="F42" s="11"/>
      <c r="G42" s="11"/>
      <c r="H42" s="11"/>
      <c r="I42" s="11"/>
      <c r="J42" s="11"/>
      <c r="K42" s="11"/>
      <c r="L42" s="12"/>
      <c r="M42" s="156"/>
      <c r="N42" s="157"/>
      <c r="O42" s="157"/>
      <c r="P42" s="158"/>
      <c r="Q42" s="68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70"/>
      <c r="AE42" s="8"/>
      <c r="AF42" s="7"/>
      <c r="AG42" s="120" t="s">
        <v>18</v>
      </c>
      <c r="AH42" s="121"/>
      <c r="AI42" s="126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8"/>
      <c r="AY42" s="33"/>
    </row>
    <row r="43" spans="2:51" ht="17.100000000000001" customHeight="1">
      <c r="B43" s="29"/>
      <c r="C43" s="188"/>
      <c r="D43" s="189"/>
      <c r="E43" s="58" t="s">
        <v>66</v>
      </c>
      <c r="F43" s="11"/>
      <c r="G43" s="11"/>
      <c r="H43" s="11"/>
      <c r="I43" s="11"/>
      <c r="J43" s="11"/>
      <c r="K43" s="11"/>
      <c r="L43" s="12"/>
      <c r="M43" s="159"/>
      <c r="N43" s="160"/>
      <c r="O43" s="160"/>
      <c r="P43" s="161"/>
      <c r="Q43" s="71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3"/>
      <c r="AE43" s="8"/>
      <c r="AF43" s="7"/>
      <c r="AG43" s="122"/>
      <c r="AH43" s="123"/>
      <c r="AI43" s="129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1"/>
      <c r="AY43" s="33"/>
    </row>
    <row r="44" spans="2:51" ht="17.100000000000001" customHeight="1">
      <c r="B44" s="29"/>
      <c r="C44" s="184" t="s">
        <v>41</v>
      </c>
      <c r="D44" s="185"/>
      <c r="E44" s="58" t="s">
        <v>73</v>
      </c>
      <c r="F44" s="11"/>
      <c r="G44" s="11"/>
      <c r="H44" s="11"/>
      <c r="I44" s="11"/>
      <c r="J44" s="11"/>
      <c r="K44" s="11"/>
      <c r="L44" s="12"/>
      <c r="M44" s="153" t="s">
        <v>90</v>
      </c>
      <c r="N44" s="154"/>
      <c r="O44" s="154"/>
      <c r="P44" s="155"/>
      <c r="Q44" s="65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7"/>
      <c r="AE44" s="8"/>
      <c r="AF44" s="7"/>
      <c r="AG44" s="124"/>
      <c r="AH44" s="125"/>
      <c r="AI44" s="132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4"/>
      <c r="AY44" s="33"/>
    </row>
    <row r="45" spans="2:51" ht="17.100000000000001" customHeight="1" thickBot="1">
      <c r="B45" s="29"/>
      <c r="C45" s="186"/>
      <c r="D45" s="187"/>
      <c r="E45" s="58" t="s">
        <v>37</v>
      </c>
      <c r="F45" s="11"/>
      <c r="G45" s="11"/>
      <c r="H45" s="11"/>
      <c r="I45" s="11"/>
      <c r="J45" s="11"/>
      <c r="K45" s="11"/>
      <c r="L45" s="12"/>
      <c r="M45" s="156"/>
      <c r="N45" s="157"/>
      <c r="O45" s="157"/>
      <c r="P45" s="158"/>
      <c r="Q45" s="68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70"/>
      <c r="AE45" s="8"/>
      <c r="AF45" s="7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33"/>
    </row>
    <row r="46" spans="2:51" ht="17.100000000000001" customHeight="1" thickBot="1">
      <c r="B46" s="29"/>
      <c r="C46" s="186"/>
      <c r="D46" s="187"/>
      <c r="E46" s="58" t="s">
        <v>38</v>
      </c>
      <c r="F46" s="11"/>
      <c r="G46" s="11"/>
      <c r="H46" s="11"/>
      <c r="I46" s="11"/>
      <c r="J46" s="11"/>
      <c r="K46" s="11"/>
      <c r="L46" s="12"/>
      <c r="M46" s="156"/>
      <c r="N46" s="157"/>
      <c r="O46" s="157"/>
      <c r="P46" s="158"/>
      <c r="Q46" s="68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70"/>
      <c r="AE46" s="8"/>
      <c r="AF46" s="7"/>
      <c r="AG46" s="162" t="s">
        <v>55</v>
      </c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4"/>
      <c r="AY46" s="33"/>
    </row>
    <row r="47" spans="2:51" ht="17.100000000000001" customHeight="1">
      <c r="B47" s="29"/>
      <c r="C47" s="186"/>
      <c r="D47" s="187"/>
      <c r="E47" s="58" t="s">
        <v>39</v>
      </c>
      <c r="F47" s="11"/>
      <c r="G47" s="11"/>
      <c r="H47" s="11"/>
      <c r="I47" s="11"/>
      <c r="J47" s="11"/>
      <c r="K47" s="11"/>
      <c r="L47" s="12"/>
      <c r="M47" s="156"/>
      <c r="N47" s="157"/>
      <c r="O47" s="157"/>
      <c r="P47" s="158"/>
      <c r="Q47" s="68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70"/>
      <c r="AE47" s="8"/>
      <c r="AF47" s="7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33"/>
    </row>
    <row r="48" spans="2:51" ht="17.100000000000001" customHeight="1">
      <c r="B48" s="29"/>
      <c r="C48" s="186"/>
      <c r="D48" s="187"/>
      <c r="E48" s="58" t="s">
        <v>67</v>
      </c>
      <c r="F48" s="11"/>
      <c r="G48" s="11"/>
      <c r="H48" s="11"/>
      <c r="I48" s="11"/>
      <c r="J48" s="11"/>
      <c r="K48" s="11"/>
      <c r="L48" s="12"/>
      <c r="M48" s="156"/>
      <c r="N48" s="157"/>
      <c r="O48" s="157"/>
      <c r="P48" s="158"/>
      <c r="Q48" s="68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70"/>
      <c r="AE48" s="8"/>
      <c r="AF48" s="7"/>
      <c r="AG48" s="107" t="s">
        <v>56</v>
      </c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19"/>
      <c r="AY48" s="33"/>
    </row>
    <row r="49" spans="2:51" ht="17.100000000000001" customHeight="1">
      <c r="B49" s="29"/>
      <c r="C49" s="186"/>
      <c r="D49" s="187"/>
      <c r="E49" s="58" t="s">
        <v>68</v>
      </c>
      <c r="F49" s="11"/>
      <c r="G49" s="11"/>
      <c r="H49" s="11"/>
      <c r="I49" s="11"/>
      <c r="J49" s="11"/>
      <c r="K49" s="11"/>
      <c r="L49" s="12"/>
      <c r="M49" s="156"/>
      <c r="N49" s="157"/>
      <c r="O49" s="157"/>
      <c r="P49" s="158"/>
      <c r="Q49" s="68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70"/>
      <c r="AE49" s="8"/>
      <c r="AF49" s="7"/>
      <c r="AG49" s="165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7"/>
      <c r="AY49" s="33"/>
    </row>
    <row r="50" spans="2:51" ht="17.100000000000001" customHeight="1">
      <c r="B50" s="29"/>
      <c r="C50" s="188"/>
      <c r="D50" s="189"/>
      <c r="E50" s="58" t="s">
        <v>69</v>
      </c>
      <c r="F50" s="11"/>
      <c r="G50" s="11"/>
      <c r="H50" s="11"/>
      <c r="I50" s="11"/>
      <c r="J50" s="11"/>
      <c r="K50" s="11"/>
      <c r="L50" s="12"/>
      <c r="M50" s="159"/>
      <c r="N50" s="160"/>
      <c r="O50" s="160"/>
      <c r="P50" s="161"/>
      <c r="Q50" s="71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3"/>
      <c r="AE50" s="8"/>
      <c r="AF50" s="7"/>
      <c r="AG50" s="168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70"/>
      <c r="AY50" s="33"/>
    </row>
    <row r="51" spans="2:51" ht="17.100000000000001" customHeight="1" thickBot="1">
      <c r="B51" s="29"/>
      <c r="C51" s="54"/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8"/>
      <c r="AF51" s="7"/>
      <c r="AG51" s="168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70"/>
      <c r="AY51" s="33"/>
    </row>
    <row r="52" spans="2:51" ht="17.100000000000001" customHeight="1">
      <c r="B52" s="29"/>
      <c r="C52" s="83" t="s">
        <v>45</v>
      </c>
      <c r="D52" s="84"/>
      <c r="E52" s="59" t="s">
        <v>84</v>
      </c>
      <c r="F52" s="60"/>
      <c r="G52" s="60"/>
      <c r="H52" s="60"/>
      <c r="I52" s="60"/>
      <c r="J52" s="60"/>
      <c r="K52" s="60"/>
      <c r="L52" s="61"/>
      <c r="M52" s="182">
        <v>25</v>
      </c>
      <c r="N52" s="182"/>
      <c r="O52" s="182"/>
      <c r="P52" s="183"/>
      <c r="Q52" s="74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6"/>
      <c r="AE52" s="8"/>
      <c r="AF52" s="7"/>
      <c r="AG52" s="168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70"/>
      <c r="AY52" s="33"/>
    </row>
    <row r="53" spans="2:51" ht="17.100000000000001" customHeight="1">
      <c r="B53" s="29"/>
      <c r="C53" s="85"/>
      <c r="D53" s="86"/>
      <c r="E53" s="58" t="s">
        <v>85</v>
      </c>
      <c r="F53" s="11"/>
      <c r="G53" s="11"/>
      <c r="H53" s="11"/>
      <c r="I53" s="11"/>
      <c r="J53" s="11"/>
      <c r="K53" s="11"/>
      <c r="L53" s="12"/>
      <c r="M53" s="118">
        <v>25</v>
      </c>
      <c r="N53" s="118"/>
      <c r="O53" s="118"/>
      <c r="P53" s="107"/>
      <c r="Q53" s="77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78"/>
      <c r="AE53" s="8"/>
      <c r="AF53" s="7"/>
      <c r="AG53" s="168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70"/>
      <c r="AY53" s="33"/>
    </row>
    <row r="54" spans="2:51" ht="17.100000000000001" customHeight="1">
      <c r="B54" s="29"/>
      <c r="C54" s="85"/>
      <c r="D54" s="86"/>
      <c r="E54" s="58" t="s">
        <v>86</v>
      </c>
      <c r="F54" s="11"/>
      <c r="G54" s="11"/>
      <c r="H54" s="11"/>
      <c r="I54" s="11"/>
      <c r="J54" s="11"/>
      <c r="K54" s="11"/>
      <c r="L54" s="12"/>
      <c r="M54" s="118">
        <v>10</v>
      </c>
      <c r="N54" s="118"/>
      <c r="O54" s="118"/>
      <c r="P54" s="107"/>
      <c r="Q54" s="77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78"/>
      <c r="AE54" s="8"/>
      <c r="AF54" s="7"/>
      <c r="AG54" s="168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70"/>
      <c r="AY54" s="33"/>
    </row>
    <row r="55" spans="2:51" ht="17.100000000000001" customHeight="1">
      <c r="B55" s="29"/>
      <c r="C55" s="85"/>
      <c r="D55" s="86"/>
      <c r="E55" s="58" t="s">
        <v>87</v>
      </c>
      <c r="F55" s="11"/>
      <c r="G55" s="11"/>
      <c r="H55" s="11"/>
      <c r="I55" s="11"/>
      <c r="J55" s="11"/>
      <c r="K55" s="11"/>
      <c r="L55" s="12"/>
      <c r="M55" s="118">
        <v>20</v>
      </c>
      <c r="N55" s="118"/>
      <c r="O55" s="118"/>
      <c r="P55" s="107"/>
      <c r="Q55" s="77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78"/>
      <c r="AE55" s="8"/>
      <c r="AF55" s="7"/>
      <c r="AG55" s="107" t="s">
        <v>58</v>
      </c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19"/>
      <c r="AY55" s="33"/>
    </row>
    <row r="56" spans="2:51" ht="17.100000000000001" customHeight="1" thickBot="1">
      <c r="B56" s="29"/>
      <c r="C56" s="87"/>
      <c r="D56" s="88"/>
      <c r="E56" s="62" t="s">
        <v>88</v>
      </c>
      <c r="F56" s="41"/>
      <c r="G56" s="41"/>
      <c r="H56" s="41"/>
      <c r="I56" s="41"/>
      <c r="J56" s="41"/>
      <c r="K56" s="41"/>
      <c r="L56" s="42"/>
      <c r="M56" s="171">
        <v>20</v>
      </c>
      <c r="N56" s="171"/>
      <c r="O56" s="171"/>
      <c r="P56" s="120"/>
      <c r="Q56" s="77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78"/>
      <c r="AE56" s="8"/>
      <c r="AF56" s="7"/>
      <c r="AG56" s="165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7"/>
      <c r="AY56" s="33"/>
    </row>
    <row r="57" spans="2:51" ht="17.100000000000001" customHeight="1">
      <c r="B57" s="29"/>
      <c r="C57" s="89" t="s">
        <v>42</v>
      </c>
      <c r="D57" s="90"/>
      <c r="E57" s="90"/>
      <c r="F57" s="90"/>
      <c r="G57" s="90"/>
      <c r="H57" s="90"/>
      <c r="I57" s="90"/>
      <c r="J57" s="90"/>
      <c r="K57" s="90"/>
      <c r="L57" s="91"/>
      <c r="M57" s="89">
        <f>SUM(M52:P56)</f>
        <v>100</v>
      </c>
      <c r="N57" s="90"/>
      <c r="O57" s="90"/>
      <c r="P57" s="91"/>
      <c r="Q57" s="77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78"/>
      <c r="AE57" s="8"/>
      <c r="AF57" s="7"/>
      <c r="AG57" s="168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70"/>
      <c r="AY57" s="33"/>
    </row>
    <row r="58" spans="2:51" ht="17.100000000000001" customHeight="1" thickBot="1">
      <c r="B58" s="29"/>
      <c r="C58" s="92"/>
      <c r="D58" s="93"/>
      <c r="E58" s="93"/>
      <c r="F58" s="93"/>
      <c r="G58" s="93"/>
      <c r="H58" s="93"/>
      <c r="I58" s="93"/>
      <c r="J58" s="93"/>
      <c r="K58" s="93"/>
      <c r="L58" s="94"/>
      <c r="M58" s="92"/>
      <c r="N58" s="93"/>
      <c r="O58" s="93"/>
      <c r="P58" s="94"/>
      <c r="Q58" s="79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1"/>
      <c r="AE58" s="8"/>
      <c r="AF58" s="7"/>
      <c r="AG58" s="168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70"/>
      <c r="AY58" s="33"/>
    </row>
    <row r="59" spans="2:51" ht="17.100000000000001" customHeight="1" thickBot="1">
      <c r="B59" s="2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8"/>
      <c r="AF59" s="7"/>
      <c r="AG59" s="168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70"/>
      <c r="AY59" s="33"/>
    </row>
    <row r="60" spans="2:51" ht="17.100000000000001" customHeight="1" thickBot="1">
      <c r="B60" s="29"/>
      <c r="C60" s="162" t="s">
        <v>74</v>
      </c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4"/>
      <c r="Q60" s="190" t="s">
        <v>76</v>
      </c>
      <c r="R60" s="191"/>
      <c r="S60" s="191"/>
      <c r="T60" s="191"/>
      <c r="U60" s="192" t="s">
        <v>78</v>
      </c>
      <c r="V60" s="193"/>
      <c r="W60" s="194"/>
      <c r="X60" s="195" t="s">
        <v>77</v>
      </c>
      <c r="Y60" s="191"/>
      <c r="Z60" s="191"/>
      <c r="AA60" s="191"/>
      <c r="AB60" s="192" t="s">
        <v>79</v>
      </c>
      <c r="AC60" s="193"/>
      <c r="AD60" s="196"/>
      <c r="AE60" s="8"/>
      <c r="AF60" s="7"/>
      <c r="AG60" s="168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70"/>
      <c r="AY60" s="33"/>
    </row>
    <row r="61" spans="2:51" ht="17.100000000000001" customHeight="1">
      <c r="B61" s="29"/>
      <c r="C61" s="83" t="s">
        <v>75</v>
      </c>
      <c r="D61" s="84"/>
      <c r="E61" s="59" t="s">
        <v>84</v>
      </c>
      <c r="F61" s="60"/>
      <c r="G61" s="60"/>
      <c r="H61" s="60"/>
      <c r="I61" s="60"/>
      <c r="J61" s="60"/>
      <c r="K61" s="60"/>
      <c r="L61" s="61"/>
      <c r="M61" s="209">
        <f>M52/25</f>
        <v>1</v>
      </c>
      <c r="N61" s="209"/>
      <c r="O61" s="209"/>
      <c r="P61" s="210"/>
      <c r="Q61" s="197">
        <f>I15/25</f>
        <v>0.88</v>
      </c>
      <c r="R61" s="198"/>
      <c r="S61" s="198"/>
      <c r="T61" s="199"/>
      <c r="U61" s="208">
        <f>M61-Q61</f>
        <v>0.12</v>
      </c>
      <c r="V61" s="198"/>
      <c r="W61" s="199"/>
      <c r="X61" s="208">
        <f>I19/25</f>
        <v>0.8</v>
      </c>
      <c r="Y61" s="198"/>
      <c r="Z61" s="198"/>
      <c r="AA61" s="199"/>
      <c r="AB61" s="208">
        <f>M61-X61</f>
        <v>0.19999999999999996</v>
      </c>
      <c r="AC61" s="198"/>
      <c r="AD61" s="213"/>
      <c r="AE61" s="8"/>
      <c r="AF61" s="7"/>
      <c r="AG61" s="168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70"/>
      <c r="AY61" s="33"/>
    </row>
    <row r="62" spans="2:51" ht="17.100000000000001" customHeight="1">
      <c r="B62" s="29"/>
      <c r="C62" s="85"/>
      <c r="D62" s="86"/>
      <c r="E62" s="58" t="s">
        <v>85</v>
      </c>
      <c r="F62" s="11"/>
      <c r="G62" s="11"/>
      <c r="H62" s="11"/>
      <c r="I62" s="11"/>
      <c r="J62" s="11"/>
      <c r="K62" s="11"/>
      <c r="L62" s="12"/>
      <c r="M62" s="178">
        <f>M53/25</f>
        <v>1</v>
      </c>
      <c r="N62" s="178"/>
      <c r="O62" s="178"/>
      <c r="P62" s="179"/>
      <c r="Q62" s="200">
        <f>K15/25</f>
        <v>0.92</v>
      </c>
      <c r="R62" s="201"/>
      <c r="S62" s="201"/>
      <c r="T62" s="202"/>
      <c r="U62" s="206">
        <f t="shared" ref="U62:U65" si="2">M62-Q62</f>
        <v>7.999999999999996E-2</v>
      </c>
      <c r="V62" s="201"/>
      <c r="W62" s="201"/>
      <c r="X62" s="206">
        <f>K19/25</f>
        <v>0.76</v>
      </c>
      <c r="Y62" s="201"/>
      <c r="Z62" s="201"/>
      <c r="AA62" s="202"/>
      <c r="AB62" s="206">
        <f t="shared" ref="AB62:AB65" si="3">M62-X62</f>
        <v>0.24</v>
      </c>
      <c r="AC62" s="201"/>
      <c r="AD62" s="211"/>
      <c r="AE62" s="8"/>
      <c r="AF62" s="7"/>
      <c r="AG62" s="107" t="s">
        <v>57</v>
      </c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19"/>
      <c r="AY62" s="33"/>
    </row>
    <row r="63" spans="2:51" ht="17.100000000000001" customHeight="1">
      <c r="B63" s="29"/>
      <c r="C63" s="85"/>
      <c r="D63" s="86"/>
      <c r="E63" s="58" t="s">
        <v>86</v>
      </c>
      <c r="F63" s="11"/>
      <c r="G63" s="11"/>
      <c r="H63" s="11"/>
      <c r="I63" s="11"/>
      <c r="J63" s="11"/>
      <c r="K63" s="11"/>
      <c r="L63" s="12"/>
      <c r="M63" s="178">
        <f>M54/10</f>
        <v>1</v>
      </c>
      <c r="N63" s="178"/>
      <c r="O63" s="178"/>
      <c r="P63" s="179"/>
      <c r="Q63" s="200">
        <f>M15/10</f>
        <v>0.8</v>
      </c>
      <c r="R63" s="201"/>
      <c r="S63" s="201"/>
      <c r="T63" s="202"/>
      <c r="U63" s="206">
        <f t="shared" si="2"/>
        <v>0.19999999999999996</v>
      </c>
      <c r="V63" s="201"/>
      <c r="W63" s="201"/>
      <c r="X63" s="206">
        <f>M19/10</f>
        <v>0.8</v>
      </c>
      <c r="Y63" s="201"/>
      <c r="Z63" s="201"/>
      <c r="AA63" s="202"/>
      <c r="AB63" s="206">
        <f t="shared" si="3"/>
        <v>0.19999999999999996</v>
      </c>
      <c r="AC63" s="201"/>
      <c r="AD63" s="211"/>
      <c r="AE63" s="8"/>
      <c r="AF63" s="7"/>
      <c r="AG63" s="109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1"/>
      <c r="AY63" s="33"/>
    </row>
    <row r="64" spans="2:51" ht="17.100000000000001" customHeight="1">
      <c r="B64" s="29"/>
      <c r="C64" s="85"/>
      <c r="D64" s="86"/>
      <c r="E64" s="58" t="s">
        <v>87</v>
      </c>
      <c r="F64" s="11"/>
      <c r="G64" s="11"/>
      <c r="H64" s="11"/>
      <c r="I64" s="11"/>
      <c r="J64" s="11"/>
      <c r="K64" s="11"/>
      <c r="L64" s="12"/>
      <c r="M64" s="178">
        <f>M55/20</f>
        <v>1</v>
      </c>
      <c r="N64" s="178"/>
      <c r="O64" s="178"/>
      <c r="P64" s="179"/>
      <c r="Q64" s="200">
        <f>O15/20</f>
        <v>0.75</v>
      </c>
      <c r="R64" s="201"/>
      <c r="S64" s="201"/>
      <c r="T64" s="202"/>
      <c r="U64" s="206">
        <f t="shared" si="2"/>
        <v>0.25</v>
      </c>
      <c r="V64" s="201"/>
      <c r="W64" s="201"/>
      <c r="X64" s="206">
        <f>O19/20</f>
        <v>0.5</v>
      </c>
      <c r="Y64" s="201"/>
      <c r="Z64" s="201"/>
      <c r="AA64" s="202"/>
      <c r="AB64" s="206">
        <f t="shared" si="3"/>
        <v>0.5</v>
      </c>
      <c r="AC64" s="201"/>
      <c r="AD64" s="211"/>
      <c r="AE64" s="8"/>
      <c r="AF64" s="7"/>
      <c r="AG64" s="112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4"/>
      <c r="AY64" s="33"/>
    </row>
    <row r="65" spans="2:51" ht="17.100000000000001" customHeight="1" thickBot="1">
      <c r="B65" s="29"/>
      <c r="C65" s="87"/>
      <c r="D65" s="88"/>
      <c r="E65" s="62" t="s">
        <v>88</v>
      </c>
      <c r="F65" s="41"/>
      <c r="G65" s="41"/>
      <c r="H65" s="41"/>
      <c r="I65" s="41"/>
      <c r="J65" s="41"/>
      <c r="K65" s="41"/>
      <c r="L65" s="42"/>
      <c r="M65" s="180">
        <f>M56/20</f>
        <v>1</v>
      </c>
      <c r="N65" s="180"/>
      <c r="O65" s="180"/>
      <c r="P65" s="181"/>
      <c r="Q65" s="203">
        <f>Q15/20</f>
        <v>0.75</v>
      </c>
      <c r="R65" s="204"/>
      <c r="S65" s="204"/>
      <c r="T65" s="205"/>
      <c r="U65" s="207">
        <f t="shared" si="2"/>
        <v>0.25</v>
      </c>
      <c r="V65" s="204"/>
      <c r="W65" s="204"/>
      <c r="X65" s="207">
        <f>Q19/20</f>
        <v>0.5</v>
      </c>
      <c r="Y65" s="204"/>
      <c r="Z65" s="204"/>
      <c r="AA65" s="205"/>
      <c r="AB65" s="207">
        <f t="shared" si="3"/>
        <v>0.5</v>
      </c>
      <c r="AC65" s="204"/>
      <c r="AD65" s="212"/>
      <c r="AE65" s="8"/>
      <c r="AF65" s="7"/>
      <c r="AG65" s="112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4"/>
      <c r="AY65" s="33"/>
    </row>
    <row r="66" spans="2:51" ht="17.100000000000001" customHeight="1">
      <c r="B66" s="29"/>
      <c r="C66" s="89" t="s">
        <v>42</v>
      </c>
      <c r="D66" s="90"/>
      <c r="E66" s="90"/>
      <c r="F66" s="90"/>
      <c r="G66" s="90"/>
      <c r="H66" s="90"/>
      <c r="I66" s="90"/>
      <c r="J66" s="90"/>
      <c r="K66" s="90"/>
      <c r="L66" s="91"/>
      <c r="M66" s="95">
        <f>M57/100</f>
        <v>1</v>
      </c>
      <c r="N66" s="96"/>
      <c r="O66" s="96"/>
      <c r="P66" s="97"/>
      <c r="Q66" s="101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3"/>
      <c r="AE66" s="8"/>
      <c r="AF66" s="7"/>
      <c r="AG66" s="112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4"/>
      <c r="AY66" s="33"/>
    </row>
    <row r="67" spans="2:51" ht="17.100000000000001" customHeight="1" thickBot="1">
      <c r="B67" s="29"/>
      <c r="C67" s="92"/>
      <c r="D67" s="93"/>
      <c r="E67" s="93"/>
      <c r="F67" s="93"/>
      <c r="G67" s="93"/>
      <c r="H67" s="93"/>
      <c r="I67" s="93"/>
      <c r="J67" s="93"/>
      <c r="K67" s="93"/>
      <c r="L67" s="94"/>
      <c r="M67" s="98"/>
      <c r="N67" s="99"/>
      <c r="O67" s="99"/>
      <c r="P67" s="100"/>
      <c r="Q67" s="104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6"/>
      <c r="AE67" s="8"/>
      <c r="AF67" s="7"/>
      <c r="AG67" s="115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7"/>
      <c r="AY67" s="33"/>
    </row>
    <row r="68" spans="2:51" ht="12.75" customHeight="1" thickBot="1"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6"/>
      <c r="AF68" s="37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8"/>
    </row>
    <row r="70" spans="2:51" ht="12" customHeight="1"/>
    <row r="72" spans="2:51" ht="12" customHeight="1"/>
    <row r="74" spans="2:51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4" ht="12" customHeight="1"/>
    <row r="106" ht="12" customHeight="1"/>
    <row r="108" ht="12" customHeight="1"/>
    <row r="110" ht="12" customHeight="1"/>
    <row r="112" ht="12" customHeight="1"/>
  </sheetData>
  <mergeCells count="118">
    <mergeCell ref="AB62:AD62"/>
    <mergeCell ref="AB63:AD63"/>
    <mergeCell ref="AB64:AD64"/>
    <mergeCell ref="AB65:AD65"/>
    <mergeCell ref="AB61:AD61"/>
    <mergeCell ref="Q64:T64"/>
    <mergeCell ref="Q65:T65"/>
    <mergeCell ref="X62:AA62"/>
    <mergeCell ref="X63:AA63"/>
    <mergeCell ref="X64:AA64"/>
    <mergeCell ref="X65:AA65"/>
    <mergeCell ref="X61:AA61"/>
    <mergeCell ref="U61:W61"/>
    <mergeCell ref="U62:W62"/>
    <mergeCell ref="U63:W63"/>
    <mergeCell ref="U64:W64"/>
    <mergeCell ref="U65:W65"/>
    <mergeCell ref="M64:P64"/>
    <mergeCell ref="M65:P65"/>
    <mergeCell ref="C26:D26"/>
    <mergeCell ref="M52:P52"/>
    <mergeCell ref="C27:D32"/>
    <mergeCell ref="C33:D35"/>
    <mergeCell ref="C36:D39"/>
    <mergeCell ref="C40:D43"/>
    <mergeCell ref="C44:D50"/>
    <mergeCell ref="E26:L26"/>
    <mergeCell ref="M26:P26"/>
    <mergeCell ref="C57:L58"/>
    <mergeCell ref="C60:P60"/>
    <mergeCell ref="M61:P61"/>
    <mergeCell ref="M62:P62"/>
    <mergeCell ref="C11:D14"/>
    <mergeCell ref="E11:F14"/>
    <mergeCell ref="G11:H14"/>
    <mergeCell ref="I11:J14"/>
    <mergeCell ref="K11:L14"/>
    <mergeCell ref="M11:N14"/>
    <mergeCell ref="O11:P14"/>
    <mergeCell ref="Q11:R14"/>
    <mergeCell ref="M63:P63"/>
    <mergeCell ref="Q60:T60"/>
    <mergeCell ref="Q61:T61"/>
    <mergeCell ref="Q62:T62"/>
    <mergeCell ref="Q63:T63"/>
    <mergeCell ref="AG7:AX7"/>
    <mergeCell ref="C9:D10"/>
    <mergeCell ref="E9:F10"/>
    <mergeCell ref="I10:J10"/>
    <mergeCell ref="K10:L10"/>
    <mergeCell ref="M10:N10"/>
    <mergeCell ref="O10:P10"/>
    <mergeCell ref="Q10:R10"/>
    <mergeCell ref="G9:H10"/>
    <mergeCell ref="M19:N22"/>
    <mergeCell ref="AI26:AX26"/>
    <mergeCell ref="O19:P22"/>
    <mergeCell ref="Q19:R22"/>
    <mergeCell ref="C15:D18"/>
    <mergeCell ref="E15:F18"/>
    <mergeCell ref="G15:H18"/>
    <mergeCell ref="I15:J18"/>
    <mergeCell ref="K15:L18"/>
    <mergeCell ref="M15:N18"/>
    <mergeCell ref="O15:P18"/>
    <mergeCell ref="Q15:R18"/>
    <mergeCell ref="C19:D22"/>
    <mergeCell ref="E19:F22"/>
    <mergeCell ref="G19:H22"/>
    <mergeCell ref="I19:J22"/>
    <mergeCell ref="K19:L22"/>
    <mergeCell ref="Q26:AD26"/>
    <mergeCell ref="AG9:AX9"/>
    <mergeCell ref="AG10:AX13"/>
    <mergeCell ref="AG14:AX14"/>
    <mergeCell ref="AG15:AX18"/>
    <mergeCell ref="AG19:AX19"/>
    <mergeCell ref="AG20:AX22"/>
    <mergeCell ref="AG24:AX24"/>
    <mergeCell ref="AG26:AH26"/>
    <mergeCell ref="M40:P43"/>
    <mergeCell ref="AG46:AX46"/>
    <mergeCell ref="AG48:AX48"/>
    <mergeCell ref="AG49:AX54"/>
    <mergeCell ref="AG55:AX55"/>
    <mergeCell ref="AG56:AX61"/>
    <mergeCell ref="M54:P54"/>
    <mergeCell ref="M55:P55"/>
    <mergeCell ref="M56:P56"/>
    <mergeCell ref="M44:P50"/>
    <mergeCell ref="M57:P58"/>
    <mergeCell ref="U60:W60"/>
    <mergeCell ref="X60:AA60"/>
    <mergeCell ref="AB60:AD60"/>
    <mergeCell ref="C52:D56"/>
    <mergeCell ref="C66:L67"/>
    <mergeCell ref="M66:P67"/>
    <mergeCell ref="Q66:AD67"/>
    <mergeCell ref="C61:D65"/>
    <mergeCell ref="I9:R9"/>
    <mergeCell ref="AG63:AX67"/>
    <mergeCell ref="M53:P53"/>
    <mergeCell ref="AG62:AX62"/>
    <mergeCell ref="AG27:AH29"/>
    <mergeCell ref="AG30:AH32"/>
    <mergeCell ref="AG33:AH35"/>
    <mergeCell ref="AG36:AH38"/>
    <mergeCell ref="AG39:AH41"/>
    <mergeCell ref="AG42:AH44"/>
    <mergeCell ref="AI27:AX29"/>
    <mergeCell ref="AI30:AX32"/>
    <mergeCell ref="AI33:AX35"/>
    <mergeCell ref="AI36:AX38"/>
    <mergeCell ref="AI39:AX41"/>
    <mergeCell ref="AI42:AX44"/>
    <mergeCell ref="M27:P32"/>
    <mergeCell ref="M33:P35"/>
    <mergeCell ref="M36:P39"/>
  </mergeCells>
  <phoneticPr fontId="3"/>
  <printOptions horizontalCentered="1" verticalCentered="1" gridLinesSet="0"/>
  <pageMargins left="0.19685039370078741" right="0.19685039370078741" top="0.35433070866141736" bottom="0.27559055118110237" header="0.19685039370078741" footer="0.19685039370078741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取引先評価通知書ﾌｫｰﾏｯﾄ</vt:lpstr>
      <vt:lpstr>取引先評価通知書ﾌｫｰﾏｯﾄ!Print_Area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 Takanori</dc:creator>
  <cp:lastModifiedBy>SAKAGUCHI Takanori</cp:lastModifiedBy>
  <cp:lastPrinted>2013-11-22T13:54:45Z</cp:lastPrinted>
  <dcterms:created xsi:type="dcterms:W3CDTF">2013-04-25T06:11:05Z</dcterms:created>
  <dcterms:modified xsi:type="dcterms:W3CDTF">2013-11-22T13:56:43Z</dcterms:modified>
</cp:coreProperties>
</file>