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7830"/>
  </bookViews>
  <sheets>
    <sheet name="BINOMDIST関数練習" sheetId="4" r:id="rId1"/>
    <sheet name="まとめ" sheetId="1" r:id="rId2"/>
    <sheet name="例2" sheetId="5" r:id="rId3"/>
    <sheet name="例3" sheetId="6" r:id="rId4"/>
  </sheets>
  <calcPr calcId="125725"/>
</workbook>
</file>

<file path=xl/calcChain.xml><?xml version="1.0" encoding="utf-8"?>
<calcChain xmlns="http://schemas.openxmlformats.org/spreadsheetml/2006/main">
  <c r="F9" i="6"/>
  <c r="F9" i="5"/>
  <c r="F9" i="1"/>
  <c r="F6"/>
  <c r="J12" s="1"/>
  <c r="K12" s="1"/>
  <c r="F5"/>
  <c r="F6" i="6"/>
  <c r="F5"/>
  <c r="J12"/>
  <c r="K12"/>
  <c r="F12"/>
  <c r="J11"/>
  <c r="K11"/>
  <c r="F11"/>
  <c r="J10"/>
  <c r="K10"/>
  <c r="F10"/>
  <c r="E6"/>
  <c r="F6" i="5"/>
  <c r="F5"/>
  <c r="J12"/>
  <c r="K12"/>
  <c r="F12"/>
  <c r="J11"/>
  <c r="K11"/>
  <c r="F11"/>
  <c r="J10"/>
  <c r="K10"/>
  <c r="F10"/>
  <c r="E6"/>
  <c r="F12" i="1"/>
  <c r="F11"/>
  <c r="D6" i="4"/>
  <c r="C15"/>
  <c r="C16"/>
  <c r="F10" i="1"/>
  <c r="C10" i="4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D15"/>
  <c r="D14"/>
  <c r="C14"/>
  <c r="D13"/>
  <c r="C13"/>
  <c r="D12"/>
  <c r="C12"/>
  <c r="D11"/>
  <c r="C11"/>
  <c r="D10"/>
  <c r="D9"/>
  <c r="C9"/>
  <c r="D8"/>
  <c r="C8"/>
  <c r="D7"/>
  <c r="C7"/>
  <c r="C6"/>
  <c r="E6" i="1"/>
  <c r="J11" l="1"/>
  <c r="K11" s="1"/>
  <c r="J10" l="1"/>
  <c r="K10" s="1"/>
</calcChain>
</file>

<file path=xl/sharedStrings.xml><?xml version="1.0" encoding="utf-8"?>
<sst xmlns="http://schemas.openxmlformats.org/spreadsheetml/2006/main" count="97" uniqueCount="22">
  <si>
    <t>NO</t>
    <phoneticPr fontId="1"/>
  </si>
  <si>
    <t>内容</t>
    <rPh sb="0" eb="2">
      <t>ナイヨウ</t>
    </rPh>
    <phoneticPr fontId="1"/>
  </si>
  <si>
    <t>入力箇所</t>
    <rPh sb="0" eb="4">
      <t>ニュウリョクカショ</t>
    </rPh>
    <phoneticPr fontId="1"/>
  </si>
  <si>
    <t>数える対象</t>
    <rPh sb="0" eb="1">
      <t>カゾ</t>
    </rPh>
    <rPh sb="3" eb="5">
      <t>タイショウ</t>
    </rPh>
    <phoneticPr fontId="1"/>
  </si>
  <si>
    <t>回答者</t>
    <rPh sb="0" eb="3">
      <t>カイトウシャ</t>
    </rPh>
    <phoneticPr fontId="1"/>
  </si>
  <si>
    <t>仮説検証</t>
    <rPh sb="0" eb="4">
      <t>カセツケンショウ</t>
    </rPh>
    <phoneticPr fontId="1"/>
  </si>
  <si>
    <t>対立仮説</t>
    <rPh sb="0" eb="4">
      <t>タイリツカセツ</t>
    </rPh>
    <phoneticPr fontId="1"/>
  </si>
  <si>
    <t>帰無仮説①</t>
    <rPh sb="0" eb="4">
      <t>キムカセツ</t>
    </rPh>
    <phoneticPr fontId="1"/>
  </si>
  <si>
    <t>帰無仮説②</t>
    <rPh sb="0" eb="4">
      <t>キムカセツ</t>
    </rPh>
    <phoneticPr fontId="1"/>
  </si>
  <si>
    <t>帰無仮説③</t>
    <rPh sb="0" eb="4">
      <t>キムカセツ</t>
    </rPh>
    <phoneticPr fontId="1"/>
  </si>
  <si>
    <t>ｐ値</t>
    <rPh sb="1" eb="2">
      <t>チ</t>
    </rPh>
    <phoneticPr fontId="1"/>
  </si>
  <si>
    <t>結論</t>
    <rPh sb="0" eb="2">
      <t>ケツロン</t>
    </rPh>
    <phoneticPr fontId="1"/>
  </si>
  <si>
    <t>好きになった</t>
  </si>
  <si>
    <t>好きになった</t>
    <rPh sb="0" eb="1">
      <t>ス</t>
    </rPh>
    <phoneticPr fontId="1"/>
  </si>
  <si>
    <t>変わんない</t>
    <rPh sb="0" eb="1">
      <t>カ</t>
    </rPh>
    <phoneticPr fontId="1"/>
  </si>
  <si>
    <t>「好きになった」確率</t>
    <rPh sb="1" eb="2">
      <t>ス</t>
    </rPh>
    <rPh sb="8" eb="10">
      <t>カクリツ</t>
    </rPh>
    <phoneticPr fontId="1"/>
  </si>
  <si>
    <t>人数</t>
    <rPh sb="0" eb="2">
      <t>ニンズウ</t>
    </rPh>
    <phoneticPr fontId="1"/>
  </si>
  <si>
    <t>部員</t>
    <rPh sb="0" eb="2">
      <t>ブイン</t>
    </rPh>
    <phoneticPr fontId="1"/>
  </si>
  <si>
    <t>X人までの確率</t>
    <rPh sb="1" eb="2">
      <t>ニン</t>
    </rPh>
    <rPh sb="5" eb="7">
      <t>カクリツ</t>
    </rPh>
    <phoneticPr fontId="1"/>
  </si>
  <si>
    <t>X人になる確率</t>
    <rPh sb="1" eb="2">
      <t>ニン</t>
    </rPh>
    <rPh sb="5" eb="7">
      <t>カクリツ</t>
    </rPh>
    <phoneticPr fontId="1"/>
  </si>
  <si>
    <t>+</t>
    <phoneticPr fontId="1"/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</si>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</sst>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#,##0.0000000000;[Red]\-#,##0.000000000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176" fontId="0" fillId="0" borderId="1" xfId="1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BINOMDIST関数練習!$B$6:$B$26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BINOMDIST関数練習!$D$6:$D$26</c:f>
              <c:numCache>
                <c:formatCode>#,##0.0000000000;[Red]\-#,##0.0000000000</c:formatCode>
                <c:ptCount val="21"/>
                <c:pt idx="0">
                  <c:v>9.5367431640625E-7</c:v>
                </c:pt>
                <c:pt idx="1">
                  <c:v>1.9073486328125E-5</c:v>
                </c:pt>
                <c:pt idx="2">
                  <c:v>1.8119812011718753E-4</c:v>
                </c:pt>
                <c:pt idx="3">
                  <c:v>1.0871887207031254E-3</c:v>
                </c:pt>
                <c:pt idx="4">
                  <c:v>4.620552062988283E-3</c:v>
                </c:pt>
                <c:pt idx="5">
                  <c:v>1.4785766601562505E-2</c:v>
                </c:pt>
                <c:pt idx="6">
                  <c:v>3.6964416503906278E-2</c:v>
                </c:pt>
                <c:pt idx="7">
                  <c:v>7.3928833007812569E-2</c:v>
                </c:pt>
                <c:pt idx="8">
                  <c:v>0.12013435363769544</c:v>
                </c:pt>
                <c:pt idx="9">
                  <c:v>0.16017913818359372</c:v>
                </c:pt>
                <c:pt idx="10">
                  <c:v>0.17619705200195313</c:v>
                </c:pt>
                <c:pt idx="11">
                  <c:v>0.16017913818359372</c:v>
                </c:pt>
                <c:pt idx="12">
                  <c:v>0.12013435363769544</c:v>
                </c:pt>
                <c:pt idx="13">
                  <c:v>7.3928833007812569E-2</c:v>
                </c:pt>
                <c:pt idx="14">
                  <c:v>3.6964416503906278E-2</c:v>
                </c:pt>
                <c:pt idx="15">
                  <c:v>1.4785766601562505E-2</c:v>
                </c:pt>
                <c:pt idx="16">
                  <c:v>4.620552062988283E-3</c:v>
                </c:pt>
                <c:pt idx="17">
                  <c:v>1.0871887207031254E-3</c:v>
                </c:pt>
                <c:pt idx="18">
                  <c:v>1.8119812011718753E-4</c:v>
                </c:pt>
                <c:pt idx="19">
                  <c:v>1.9073486328125E-5</c:v>
                </c:pt>
                <c:pt idx="20">
                  <c:v>9.5367431640625E-7</c:v>
                </c:pt>
              </c:numCache>
            </c:numRef>
          </c:yVal>
        </c:ser>
        <c:axId val="145588608"/>
        <c:axId val="145590144"/>
      </c:scatterChart>
      <c:valAx>
        <c:axId val="145588608"/>
        <c:scaling>
          <c:orientation val="minMax"/>
          <c:max val="20"/>
        </c:scaling>
        <c:axPos val="b"/>
        <c:numFmt formatCode="General" sourceLinked="1"/>
        <c:tickLblPos val="nextTo"/>
        <c:crossAx val="145590144"/>
        <c:crosses val="autoZero"/>
        <c:crossBetween val="midCat"/>
      </c:valAx>
      <c:valAx>
        <c:axId val="145590144"/>
        <c:scaling>
          <c:orientation val="minMax"/>
        </c:scaling>
        <c:axPos val="l"/>
        <c:majorGridlines/>
        <c:numFmt formatCode="#,##0.00_);\(#,##0.00\)" sourceLinked="0"/>
        <c:tickLblPos val="nextTo"/>
        <c:crossAx val="14558860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BINOMDIST関数練習!$B$6:$B$26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BINOMDIST関数練習!$C$6:$C$26</c:f>
              <c:numCache>
                <c:formatCode>#,##0.0000000000;[Red]\-#,##0.0000000000</c:formatCode>
                <c:ptCount val="21"/>
                <c:pt idx="0">
                  <c:v>9.5367431640625E-7</c:v>
                </c:pt>
                <c:pt idx="1">
                  <c:v>2.002716064453125E-5</c:v>
                </c:pt>
                <c:pt idx="2">
                  <c:v>2.0122528076171878E-4</c:v>
                </c:pt>
                <c:pt idx="3">
                  <c:v>1.2884140014648442E-3</c:v>
                </c:pt>
                <c:pt idx="4">
                  <c:v>5.9089660644531267E-3</c:v>
                </c:pt>
                <c:pt idx="5">
                  <c:v>2.0694732666015632E-2</c:v>
                </c:pt>
                <c:pt idx="6">
                  <c:v>5.765914916992191E-2</c:v>
                </c:pt>
                <c:pt idx="7">
                  <c:v>0.13158798217773449</c:v>
                </c:pt>
                <c:pt idx="8">
                  <c:v>0.25172233581542991</c:v>
                </c:pt>
                <c:pt idx="9">
                  <c:v>0.41190147399902366</c:v>
                </c:pt>
                <c:pt idx="10">
                  <c:v>0.58809852600097678</c:v>
                </c:pt>
                <c:pt idx="11">
                  <c:v>0.74827766418457053</c:v>
                </c:pt>
                <c:pt idx="12">
                  <c:v>0.86841201782226596</c:v>
                </c:pt>
                <c:pt idx="13">
                  <c:v>0.94234085083007857</c:v>
                </c:pt>
                <c:pt idx="14">
                  <c:v>0.97930526733398482</c:v>
                </c:pt>
                <c:pt idx="15">
                  <c:v>0.99409103393554732</c:v>
                </c:pt>
                <c:pt idx="16">
                  <c:v>0.9987115859985356</c:v>
                </c:pt>
                <c:pt idx="17">
                  <c:v>0.99979877471923873</c:v>
                </c:pt>
                <c:pt idx="18">
                  <c:v>0.99997997283935591</c:v>
                </c:pt>
                <c:pt idx="19">
                  <c:v>0.99999904632568404</c:v>
                </c:pt>
                <c:pt idx="20">
                  <c:v>1.0000000000000004</c:v>
                </c:pt>
              </c:numCache>
            </c:numRef>
          </c:yVal>
        </c:ser>
        <c:axId val="146821504"/>
        <c:axId val="146823040"/>
      </c:scatterChart>
      <c:valAx>
        <c:axId val="146821504"/>
        <c:scaling>
          <c:orientation val="minMax"/>
          <c:max val="20"/>
        </c:scaling>
        <c:axPos val="b"/>
        <c:numFmt formatCode="General" sourceLinked="1"/>
        <c:tickLblPos val="nextTo"/>
        <c:crossAx val="146823040"/>
        <c:crosses val="autoZero"/>
        <c:crossBetween val="midCat"/>
      </c:valAx>
      <c:valAx>
        <c:axId val="146823040"/>
        <c:scaling>
          <c:orientation val="minMax"/>
        </c:scaling>
        <c:axPos val="l"/>
        <c:majorGridlines/>
        <c:numFmt formatCode="#,##0.00_);\(#,##0.00\)" sourceLinked="0"/>
        <c:tickLblPos val="nextTo"/>
        <c:crossAx val="14682150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17</xdr:row>
      <xdr:rowOff>133350</xdr:rowOff>
    </xdr:from>
    <xdr:to>
      <xdr:col>13</xdr:col>
      <xdr:colOff>514350</xdr:colOff>
      <xdr:row>33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</xdr:row>
      <xdr:rowOff>76200</xdr:rowOff>
    </xdr:from>
    <xdr:to>
      <xdr:col>13</xdr:col>
      <xdr:colOff>514350</xdr:colOff>
      <xdr:row>17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6"/>
  <sheetViews>
    <sheetView tabSelected="1" workbookViewId="0">
      <selection activeCell="C21" sqref="C21"/>
    </sheetView>
  </sheetViews>
  <sheetFormatPr defaultRowHeight="13.5"/>
  <cols>
    <col min="2" max="2" width="18.375" bestFit="1" customWidth="1"/>
    <col min="3" max="3" width="17.875" bestFit="1" customWidth="1"/>
    <col min="4" max="4" width="13.125" bestFit="1" customWidth="1"/>
    <col min="6" max="6" width="13.125" bestFit="1" customWidth="1"/>
  </cols>
  <sheetData>
    <row r="2" spans="2:6">
      <c r="B2" t="s">
        <v>15</v>
      </c>
      <c r="C2">
        <v>0.5</v>
      </c>
    </row>
    <row r="3" spans="2:6">
      <c r="B3" t="s">
        <v>16</v>
      </c>
      <c r="C3">
        <v>20</v>
      </c>
    </row>
    <row r="5" spans="2:6">
      <c r="B5" t="s">
        <v>17</v>
      </c>
      <c r="C5" t="s">
        <v>18</v>
      </c>
      <c r="D5" t="s">
        <v>19</v>
      </c>
    </row>
    <row r="6" spans="2:6">
      <c r="B6" s="2">
        <v>0</v>
      </c>
      <c r="C6" s="5">
        <f>BINOMDIST(B6,$C$3,$C$2,TRUE)</f>
        <v>9.5367431640625E-7</v>
      </c>
      <c r="D6" s="5">
        <f>BINOMDIST(B6,$C$3,$C$2,FALSE)</f>
        <v>9.5367431640625E-7</v>
      </c>
    </row>
    <row r="7" spans="2:6">
      <c r="B7" s="2">
        <v>1</v>
      </c>
      <c r="C7" s="5">
        <f t="shared" ref="C7:C26" si="0">BINOMDIST(B7,$C$3,$C$2,TRUE)</f>
        <v>2.002716064453125E-5</v>
      </c>
      <c r="D7" s="5">
        <f t="shared" ref="D7:D26" si="1">BINOMDIST(B7,$C$3,$C$2,FALSE)</f>
        <v>1.9073486328125E-5</v>
      </c>
    </row>
    <row r="8" spans="2:6">
      <c r="B8" s="2">
        <v>2</v>
      </c>
      <c r="C8" s="5">
        <f t="shared" si="0"/>
        <v>2.0122528076171878E-4</v>
      </c>
      <c r="D8" s="5">
        <f t="shared" si="1"/>
        <v>1.8119812011718753E-4</v>
      </c>
    </row>
    <row r="9" spans="2:6">
      <c r="B9" s="2">
        <v>3</v>
      </c>
      <c r="C9" s="5">
        <f t="shared" si="0"/>
        <v>1.2884140014648442E-3</v>
      </c>
      <c r="D9" s="5">
        <f t="shared" si="1"/>
        <v>1.0871887207031254E-3</v>
      </c>
    </row>
    <row r="10" spans="2:6">
      <c r="B10" s="2">
        <v>4</v>
      </c>
      <c r="C10" s="5">
        <f>BINOMDIST(B10,$C$3,$C$2,TRUE)</f>
        <v>5.9089660644531267E-3</v>
      </c>
      <c r="D10" s="5">
        <f t="shared" si="1"/>
        <v>4.620552062988283E-3</v>
      </c>
    </row>
    <row r="11" spans="2:6">
      <c r="B11" s="2">
        <v>5</v>
      </c>
      <c r="C11" s="5">
        <f t="shared" si="0"/>
        <v>2.0694732666015632E-2</v>
      </c>
      <c r="D11" s="5">
        <f t="shared" si="1"/>
        <v>1.4785766601562505E-2</v>
      </c>
    </row>
    <row r="12" spans="2:6">
      <c r="B12" s="2">
        <v>6</v>
      </c>
      <c r="C12" s="5">
        <f t="shared" si="0"/>
        <v>5.765914916992191E-2</v>
      </c>
      <c r="D12" s="5">
        <f t="shared" si="1"/>
        <v>3.6964416503906278E-2</v>
      </c>
    </row>
    <row r="13" spans="2:6">
      <c r="B13" s="2">
        <v>7</v>
      </c>
      <c r="C13" s="5">
        <f t="shared" si="0"/>
        <v>0.13158798217773449</v>
      </c>
      <c r="D13" s="5">
        <f t="shared" si="1"/>
        <v>7.3928833007812569E-2</v>
      </c>
    </row>
    <row r="14" spans="2:6">
      <c r="B14" s="2">
        <v>8</v>
      </c>
      <c r="C14" s="5">
        <f t="shared" si="0"/>
        <v>0.25172233581542991</v>
      </c>
      <c r="D14" s="5">
        <f t="shared" si="1"/>
        <v>0.12013435363769544</v>
      </c>
    </row>
    <row r="15" spans="2:6">
      <c r="B15" s="2">
        <v>9</v>
      </c>
      <c r="C15" s="5">
        <f t="shared" si="0"/>
        <v>0.41190147399902366</v>
      </c>
      <c r="D15" s="5">
        <f t="shared" si="1"/>
        <v>0.16017913818359372</v>
      </c>
      <c r="F15" s="6"/>
    </row>
    <row r="16" spans="2:6">
      <c r="B16" s="2">
        <v>10</v>
      </c>
      <c r="C16" s="5">
        <f t="shared" si="0"/>
        <v>0.58809852600097678</v>
      </c>
      <c r="D16" s="5">
        <f t="shared" si="1"/>
        <v>0.17619705200195313</v>
      </c>
    </row>
    <row r="17" spans="2:6">
      <c r="B17" s="2">
        <v>11</v>
      </c>
      <c r="C17" s="5">
        <f t="shared" si="0"/>
        <v>0.74827766418457053</v>
      </c>
      <c r="D17" s="5">
        <f t="shared" si="1"/>
        <v>0.16017913818359372</v>
      </c>
    </row>
    <row r="18" spans="2:6">
      <c r="B18" s="2">
        <v>12</v>
      </c>
      <c r="C18" s="5">
        <f t="shared" si="0"/>
        <v>0.86841201782226596</v>
      </c>
      <c r="D18" s="5">
        <f t="shared" si="1"/>
        <v>0.12013435363769544</v>
      </c>
    </row>
    <row r="19" spans="2:6">
      <c r="B19" s="2">
        <v>13</v>
      </c>
      <c r="C19" s="5">
        <f t="shared" si="0"/>
        <v>0.94234085083007857</v>
      </c>
      <c r="D19" s="5">
        <f t="shared" si="1"/>
        <v>7.3928833007812569E-2</v>
      </c>
      <c r="F19" s="6"/>
    </row>
    <row r="20" spans="2:6">
      <c r="B20" s="2">
        <v>14</v>
      </c>
      <c r="C20" s="5">
        <f>BINOMDIST(B20,$C$3,$C$2,TRUE)</f>
        <v>0.97930526733398482</v>
      </c>
      <c r="D20" s="5">
        <f t="shared" si="1"/>
        <v>3.6964416503906278E-2</v>
      </c>
    </row>
    <row r="21" spans="2:6">
      <c r="B21" s="2">
        <v>15</v>
      </c>
      <c r="C21" s="5">
        <f t="shared" si="0"/>
        <v>0.99409103393554732</v>
      </c>
      <c r="D21" s="5">
        <f t="shared" si="1"/>
        <v>1.4785766601562505E-2</v>
      </c>
    </row>
    <row r="22" spans="2:6">
      <c r="B22" s="2">
        <v>16</v>
      </c>
      <c r="C22" s="5">
        <f t="shared" si="0"/>
        <v>0.9987115859985356</v>
      </c>
      <c r="D22" s="5">
        <f t="shared" si="1"/>
        <v>4.620552062988283E-3</v>
      </c>
    </row>
    <row r="23" spans="2:6">
      <c r="B23" s="2">
        <v>17</v>
      </c>
      <c r="C23" s="5">
        <f t="shared" si="0"/>
        <v>0.99979877471923873</v>
      </c>
      <c r="D23" s="5">
        <f t="shared" si="1"/>
        <v>1.0871887207031254E-3</v>
      </c>
    </row>
    <row r="24" spans="2:6">
      <c r="B24" s="2">
        <v>18</v>
      </c>
      <c r="C24" s="5">
        <f t="shared" si="0"/>
        <v>0.99997997283935591</v>
      </c>
      <c r="D24" s="5">
        <f t="shared" si="1"/>
        <v>1.8119812011718753E-4</v>
      </c>
    </row>
    <row r="25" spans="2:6">
      <c r="B25" s="2">
        <v>19</v>
      </c>
      <c r="C25" s="5">
        <f t="shared" si="0"/>
        <v>0.99999904632568404</v>
      </c>
      <c r="D25" s="5">
        <f t="shared" si="1"/>
        <v>1.9073486328125E-5</v>
      </c>
    </row>
    <row r="26" spans="2:6">
      <c r="B26" s="2">
        <v>20</v>
      </c>
      <c r="C26" s="5">
        <f t="shared" si="0"/>
        <v>1.0000000000000004</v>
      </c>
      <c r="D26" s="5">
        <f t="shared" si="1"/>
        <v>9.5367431640625E-7</v>
      </c>
    </row>
  </sheetData>
  <phoneticPr fontId="1"/>
  <pageMargins left="0.7" right="0.7" top="0.75" bottom="0.75" header="0.3" footer="0.3"/>
  <pageSetup paperSize="9" scale="1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4"/>
  <sheetViews>
    <sheetView workbookViewId="0">
      <selection activeCell="N3" sqref="N3"/>
    </sheetView>
  </sheetViews>
  <sheetFormatPr defaultRowHeight="13.5"/>
  <cols>
    <col min="3" max="3" width="11.875" bestFit="1" customWidth="1"/>
    <col min="5" max="5" width="10.5" bestFit="1" customWidth="1"/>
    <col min="6" max="6" width="14.875" customWidth="1"/>
  </cols>
  <sheetData>
    <row r="2" spans="2:11">
      <c r="B2" t="s">
        <v>2</v>
      </c>
      <c r="C2" s="1"/>
    </row>
    <row r="4" spans="2:11">
      <c r="B4" s="2" t="s">
        <v>0</v>
      </c>
      <c r="C4" s="2" t="s">
        <v>1</v>
      </c>
      <c r="E4" s="2" t="s">
        <v>3</v>
      </c>
      <c r="F4" s="3" t="s">
        <v>13</v>
      </c>
    </row>
    <row r="5" spans="2:11">
      <c r="B5" s="2">
        <v>1</v>
      </c>
      <c r="C5" s="3" t="s">
        <v>12</v>
      </c>
      <c r="E5" s="2" t="s">
        <v>4</v>
      </c>
      <c r="F5" s="2">
        <f>COUNTA(C:C)-1</f>
        <v>20</v>
      </c>
    </row>
    <row r="6" spans="2:11">
      <c r="B6" s="2">
        <v>2</v>
      </c>
      <c r="C6" s="3" t="s">
        <v>12</v>
      </c>
      <c r="E6" s="2" t="str">
        <f>F4&amp;"の数"</f>
        <v>好きになったの数</v>
      </c>
      <c r="F6" s="2">
        <f>COUNTIF(C:C,F4)</f>
        <v>15</v>
      </c>
    </row>
    <row r="7" spans="2:11">
      <c r="B7" s="2">
        <v>3</v>
      </c>
      <c r="C7" s="3" t="s">
        <v>12</v>
      </c>
    </row>
    <row r="8" spans="2:11">
      <c r="B8" s="2">
        <v>4</v>
      </c>
      <c r="C8" s="3" t="s">
        <v>12</v>
      </c>
      <c r="E8" s="2" t="s">
        <v>5</v>
      </c>
      <c r="F8" s="7" t="s">
        <v>1</v>
      </c>
      <c r="G8" s="8"/>
      <c r="H8" s="8"/>
      <c r="I8" s="9"/>
    </row>
    <row r="9" spans="2:11">
      <c r="B9" s="2">
        <v>5</v>
      </c>
      <c r="C9" s="3" t="s">
        <v>12</v>
      </c>
      <c r="E9" s="2" t="s">
        <v>6</v>
      </c>
      <c r="F9" s="10" t="str">
        <f>"「"&amp;F4&amp;"」の確率と、そうではない確率は異なる、等々"</f>
        <v>「好きになった」の確率と、そうではない確率は異なる、等々</v>
      </c>
      <c r="G9" s="11"/>
      <c r="H9" s="11"/>
      <c r="I9" s="12"/>
      <c r="J9" s="2" t="s">
        <v>10</v>
      </c>
      <c r="K9" s="2" t="s">
        <v>11</v>
      </c>
    </row>
    <row r="10" spans="2:11">
      <c r="B10" s="2">
        <v>6</v>
      </c>
      <c r="C10" s="3" t="s">
        <v>14</v>
      </c>
      <c r="E10" s="2" t="s">
        <v>7</v>
      </c>
      <c r="F10" s="10" t="str">
        <f>"「"&amp;F4&amp;"」の確率と、そうではない確率は一緒"</f>
        <v>「好きになった」の確率と、そうではない確率は一緒</v>
      </c>
      <c r="G10" s="11"/>
      <c r="H10" s="11"/>
      <c r="I10" s="12"/>
      <c r="J10" s="2">
        <f>2*MIN(J11:J12)</f>
        <v>4.1389465332030362E-2</v>
      </c>
      <c r="K10" s="4" t="str">
        <f>IF(J10&lt;5%,"棄却","棄却できない")</f>
        <v>棄却</v>
      </c>
    </row>
    <row r="11" spans="2:11">
      <c r="B11" s="2">
        <v>7</v>
      </c>
      <c r="C11" s="3" t="s">
        <v>12</v>
      </c>
      <c r="E11" s="2" t="s">
        <v>8</v>
      </c>
      <c r="F11" s="10" t="str">
        <f>"「"&amp;F4&amp;"」の確率が大きい"</f>
        <v>「好きになった」の確率が大きい</v>
      </c>
      <c r="G11" s="11"/>
      <c r="H11" s="11"/>
      <c r="I11" s="12"/>
      <c r="J11" s="2">
        <f>BINOMDIST(F6,F5,0.5,TRUE)</f>
        <v>0.99409103393554732</v>
      </c>
      <c r="K11" s="4" t="str">
        <f>IF(J11&lt;5%,"棄却","棄却できない")</f>
        <v>棄却できない</v>
      </c>
    </row>
    <row r="12" spans="2:11">
      <c r="B12" s="2">
        <v>8</v>
      </c>
      <c r="C12" s="3" t="s">
        <v>14</v>
      </c>
      <c r="E12" s="2" t="s">
        <v>9</v>
      </c>
      <c r="F12" s="10" t="str">
        <f>"「"&amp;F4&amp;"」の確率が小さい"</f>
        <v>「好きになった」の確率が小さい</v>
      </c>
      <c r="G12" s="11"/>
      <c r="H12" s="11"/>
      <c r="I12" s="12"/>
      <c r="J12" s="2">
        <f>1-BINOMDIST(F6-1,F5,0.5,TRUE)</f>
        <v>2.0694732666015181E-2</v>
      </c>
      <c r="K12" s="4" t="str">
        <f>IF(J12&lt;5%,"棄却","棄却できない")</f>
        <v>棄却</v>
      </c>
    </row>
    <row r="13" spans="2:11">
      <c r="B13" s="2">
        <v>9</v>
      </c>
      <c r="C13" s="3" t="s">
        <v>12</v>
      </c>
    </row>
    <row r="14" spans="2:11">
      <c r="B14" s="2">
        <v>10</v>
      </c>
      <c r="C14" s="3" t="s">
        <v>12</v>
      </c>
    </row>
    <row r="15" spans="2:11">
      <c r="B15" s="2">
        <v>11</v>
      </c>
      <c r="C15" s="3" t="s">
        <v>12</v>
      </c>
    </row>
    <row r="16" spans="2:11">
      <c r="B16" s="2">
        <v>12</v>
      </c>
      <c r="C16" s="3" t="s">
        <v>12</v>
      </c>
    </row>
    <row r="17" spans="2:3">
      <c r="B17" s="2">
        <v>13</v>
      </c>
      <c r="C17" s="3" t="s">
        <v>12</v>
      </c>
    </row>
    <row r="18" spans="2:3">
      <c r="B18" s="2">
        <v>14</v>
      </c>
      <c r="C18" s="3" t="s">
        <v>14</v>
      </c>
    </row>
    <row r="19" spans="2:3">
      <c r="B19" s="2">
        <v>15</v>
      </c>
      <c r="C19" s="3" t="s">
        <v>12</v>
      </c>
    </row>
    <row r="20" spans="2:3">
      <c r="B20" s="2">
        <v>16</v>
      </c>
      <c r="C20" s="3" t="s">
        <v>14</v>
      </c>
    </row>
    <row r="21" spans="2:3">
      <c r="B21" s="2">
        <v>17</v>
      </c>
      <c r="C21" s="3" t="s">
        <v>12</v>
      </c>
    </row>
    <row r="22" spans="2:3">
      <c r="B22" s="2">
        <v>18</v>
      </c>
      <c r="C22" s="3" t="s">
        <v>12</v>
      </c>
    </row>
    <row r="23" spans="2:3">
      <c r="B23" s="2">
        <v>19</v>
      </c>
      <c r="C23" s="3" t="s">
        <v>12</v>
      </c>
    </row>
    <row r="24" spans="2:3">
      <c r="B24" s="2">
        <v>20</v>
      </c>
      <c r="C24" s="3" t="s">
        <v>14</v>
      </c>
    </row>
    <row r="25" spans="2:3">
      <c r="B25" s="2">
        <v>21</v>
      </c>
      <c r="C25" s="3"/>
    </row>
    <row r="26" spans="2:3">
      <c r="B26" s="2">
        <v>22</v>
      </c>
      <c r="C26" s="3"/>
    </row>
    <row r="27" spans="2:3">
      <c r="B27" s="2">
        <v>23</v>
      </c>
      <c r="C27" s="3"/>
    </row>
    <row r="28" spans="2:3">
      <c r="B28" s="2">
        <v>24</v>
      </c>
      <c r="C28" s="3"/>
    </row>
    <row r="29" spans="2:3">
      <c r="B29" s="2">
        <v>25</v>
      </c>
      <c r="C29" s="3"/>
    </row>
    <row r="30" spans="2:3">
      <c r="B30" s="2">
        <v>26</v>
      </c>
      <c r="C30" s="3"/>
    </row>
    <row r="31" spans="2:3">
      <c r="B31" s="2">
        <v>27</v>
      </c>
      <c r="C31" s="3"/>
    </row>
    <row r="32" spans="2:3">
      <c r="B32" s="2">
        <v>28</v>
      </c>
      <c r="C32" s="3"/>
    </row>
    <row r="33" spans="2:3">
      <c r="B33" s="2">
        <v>29</v>
      </c>
      <c r="C33" s="3"/>
    </row>
    <row r="34" spans="2:3">
      <c r="B34" s="2">
        <v>30</v>
      </c>
      <c r="C34" s="3"/>
    </row>
  </sheetData>
  <mergeCells count="5">
    <mergeCell ref="F8:I8"/>
    <mergeCell ref="F9:I9"/>
    <mergeCell ref="F10:I10"/>
    <mergeCell ref="F11:I11"/>
    <mergeCell ref="F12:I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4"/>
  <sheetViews>
    <sheetView topLeftCell="A5" workbookViewId="0">
      <selection activeCell="E8" sqref="E8"/>
    </sheetView>
  </sheetViews>
  <sheetFormatPr defaultRowHeight="13.5"/>
  <cols>
    <col min="3" max="3" width="11.875" bestFit="1" customWidth="1"/>
    <col min="5" max="5" width="10.5" bestFit="1" customWidth="1"/>
    <col min="6" max="6" width="14.875" customWidth="1"/>
  </cols>
  <sheetData>
    <row r="2" spans="2:11">
      <c r="B2" t="s">
        <v>2</v>
      </c>
      <c r="C2" s="1"/>
    </row>
    <row r="4" spans="2:11">
      <c r="B4" s="2" t="s">
        <v>0</v>
      </c>
      <c r="C4" s="2" t="s">
        <v>1</v>
      </c>
      <c r="E4" s="2" t="s">
        <v>3</v>
      </c>
      <c r="F4" s="3" t="s">
        <v>20</v>
      </c>
    </row>
    <row r="5" spans="2:11">
      <c r="B5" s="2">
        <v>1</v>
      </c>
      <c r="C5" s="3" t="s">
        <v>20</v>
      </c>
      <c r="E5" s="2" t="s">
        <v>4</v>
      </c>
      <c r="F5" s="2">
        <f>COUNTA(C:C)-1</f>
        <v>10</v>
      </c>
    </row>
    <row r="6" spans="2:11">
      <c r="B6" s="2">
        <v>2</v>
      </c>
      <c r="C6" s="3" t="s">
        <v>20</v>
      </c>
      <c r="E6" s="2" t="str">
        <f>F4&amp;"の数"</f>
        <v>+の数</v>
      </c>
      <c r="F6" s="2">
        <f>COUNTIF(C:C,F4)</f>
        <v>2</v>
      </c>
    </row>
    <row r="7" spans="2:11">
      <c r="B7" s="2">
        <v>3</v>
      </c>
      <c r="C7" s="3" t="s">
        <v>21</v>
      </c>
    </row>
    <row r="8" spans="2:11">
      <c r="B8" s="2">
        <v>4</v>
      </c>
      <c r="C8" s="3" t="s">
        <v>21</v>
      </c>
      <c r="E8" s="2" t="s">
        <v>5</v>
      </c>
      <c r="F8" s="7" t="s">
        <v>1</v>
      </c>
      <c r="G8" s="8"/>
      <c r="H8" s="8"/>
      <c r="I8" s="9"/>
    </row>
    <row r="9" spans="2:11">
      <c r="B9" s="2">
        <v>5</v>
      </c>
      <c r="C9" s="3" t="s">
        <v>21</v>
      </c>
      <c r="E9" s="2" t="s">
        <v>6</v>
      </c>
      <c r="F9" s="10" t="str">
        <f>"「"&amp;F4&amp;"」の確率と、そうではない確率は異なる、等々"</f>
        <v>「+」の確率と、そうではない確率は異なる、等々</v>
      </c>
      <c r="G9" s="11"/>
      <c r="H9" s="11"/>
      <c r="I9" s="12"/>
      <c r="J9" s="2" t="s">
        <v>10</v>
      </c>
      <c r="K9" s="2" t="s">
        <v>11</v>
      </c>
    </row>
    <row r="10" spans="2:11">
      <c r="B10" s="2">
        <v>6</v>
      </c>
      <c r="C10" s="3" t="s">
        <v>21</v>
      </c>
      <c r="E10" s="2" t="s">
        <v>7</v>
      </c>
      <c r="F10" s="10" t="str">
        <f>"「"&amp;F4&amp;"」の確率と、そうではない確率は一緒"</f>
        <v>「+」の確率と、そうではない確率は一緒</v>
      </c>
      <c r="G10" s="11"/>
      <c r="H10" s="11"/>
      <c r="I10" s="12"/>
      <c r="J10" s="2">
        <f>2*MIN(J11:J12)</f>
        <v>0.10937500000000001</v>
      </c>
      <c r="K10" s="4" t="str">
        <f>IF(J10&lt;5%,"棄却","棄却できない")</f>
        <v>棄却できない</v>
      </c>
    </row>
    <row r="11" spans="2:11">
      <c r="B11" s="2">
        <v>7</v>
      </c>
      <c r="C11" s="3" t="s">
        <v>21</v>
      </c>
      <c r="E11" s="2" t="s">
        <v>8</v>
      </c>
      <c r="F11" s="10" t="str">
        <f>"「"&amp;F4&amp;"」の確率が大きい"</f>
        <v>「+」の確率が大きい</v>
      </c>
      <c r="G11" s="11"/>
      <c r="H11" s="11"/>
      <c r="I11" s="12"/>
      <c r="J11" s="2">
        <f>BINOMDIST(F6,F5,0.5,TRUE)</f>
        <v>5.4687500000000007E-2</v>
      </c>
      <c r="K11" s="4" t="str">
        <f>IF(J11&lt;5%,"棄却","棄却できない")</f>
        <v>棄却できない</v>
      </c>
    </row>
    <row r="12" spans="2:11">
      <c r="B12" s="2">
        <v>8</v>
      </c>
      <c r="C12" s="3" t="s">
        <v>21</v>
      </c>
      <c r="E12" s="2" t="s">
        <v>9</v>
      </c>
      <c r="F12" s="10" t="str">
        <f>"「"&amp;F4&amp;"」の確率が小さい"</f>
        <v>「+」の確率が小さい</v>
      </c>
      <c r="G12" s="11"/>
      <c r="H12" s="11"/>
      <c r="I12" s="12"/>
      <c r="J12" s="2">
        <f>1-BINOMDIST(F6-1,F5,0.5,TRUE)</f>
        <v>0.9892578125</v>
      </c>
      <c r="K12" s="4" t="str">
        <f>IF(J12&lt;5%,"棄却","棄却できない")</f>
        <v>棄却できない</v>
      </c>
    </row>
    <row r="13" spans="2:11">
      <c r="B13" s="2">
        <v>9</v>
      </c>
      <c r="C13" s="3" t="s">
        <v>21</v>
      </c>
    </row>
    <row r="14" spans="2:11">
      <c r="B14" s="2">
        <v>10</v>
      </c>
      <c r="C14" s="3" t="s">
        <v>21</v>
      </c>
    </row>
    <row r="15" spans="2:11">
      <c r="B15" s="2">
        <v>11</v>
      </c>
      <c r="C15" s="3"/>
    </row>
    <row r="16" spans="2:11">
      <c r="B16" s="2">
        <v>12</v>
      </c>
      <c r="C16" s="3"/>
    </row>
    <row r="17" spans="2:3">
      <c r="B17" s="2">
        <v>13</v>
      </c>
      <c r="C17" s="3"/>
    </row>
    <row r="18" spans="2:3">
      <c r="B18" s="2">
        <v>14</v>
      </c>
      <c r="C18" s="3"/>
    </row>
    <row r="19" spans="2:3">
      <c r="B19" s="2">
        <v>15</v>
      </c>
      <c r="C19" s="3"/>
    </row>
    <row r="20" spans="2:3">
      <c r="B20" s="2">
        <v>16</v>
      </c>
      <c r="C20" s="3"/>
    </row>
    <row r="21" spans="2:3">
      <c r="B21" s="2">
        <v>17</v>
      </c>
      <c r="C21" s="3"/>
    </row>
    <row r="22" spans="2:3">
      <c r="B22" s="2">
        <v>18</v>
      </c>
      <c r="C22" s="3"/>
    </row>
    <row r="23" spans="2:3">
      <c r="B23" s="2">
        <v>19</v>
      </c>
      <c r="C23" s="3"/>
    </row>
    <row r="24" spans="2:3">
      <c r="B24" s="2">
        <v>20</v>
      </c>
      <c r="C24" s="3"/>
    </row>
    <row r="25" spans="2:3">
      <c r="B25" s="2">
        <v>21</v>
      </c>
      <c r="C25" s="3"/>
    </row>
    <row r="26" spans="2:3">
      <c r="B26" s="2">
        <v>22</v>
      </c>
      <c r="C26" s="3"/>
    </row>
    <row r="27" spans="2:3">
      <c r="B27" s="2">
        <v>23</v>
      </c>
      <c r="C27" s="3"/>
    </row>
    <row r="28" spans="2:3">
      <c r="B28" s="2">
        <v>24</v>
      </c>
      <c r="C28" s="3"/>
    </row>
    <row r="29" spans="2:3">
      <c r="B29" s="2">
        <v>25</v>
      </c>
      <c r="C29" s="3"/>
    </row>
    <row r="30" spans="2:3">
      <c r="B30" s="2">
        <v>26</v>
      </c>
      <c r="C30" s="3"/>
    </row>
    <row r="31" spans="2:3">
      <c r="B31" s="2">
        <v>27</v>
      </c>
      <c r="C31" s="3"/>
    </row>
    <row r="32" spans="2:3">
      <c r="B32" s="2">
        <v>28</v>
      </c>
      <c r="C32" s="3"/>
    </row>
    <row r="33" spans="2:3">
      <c r="B33" s="2">
        <v>29</v>
      </c>
      <c r="C33" s="3"/>
    </row>
    <row r="34" spans="2:3">
      <c r="B34" s="2">
        <v>30</v>
      </c>
      <c r="C34" s="3"/>
    </row>
  </sheetData>
  <mergeCells count="5">
    <mergeCell ref="F8:I8"/>
    <mergeCell ref="F9:I9"/>
    <mergeCell ref="F10:I10"/>
    <mergeCell ref="F11:I11"/>
    <mergeCell ref="F12:I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34"/>
  <sheetViews>
    <sheetView topLeftCell="A2" workbookViewId="0">
      <selection activeCell="D10" sqref="D10"/>
    </sheetView>
  </sheetViews>
  <sheetFormatPr defaultRowHeight="13.5"/>
  <cols>
    <col min="3" max="3" width="11.875" bestFit="1" customWidth="1"/>
    <col min="5" max="5" width="10.5" bestFit="1" customWidth="1"/>
    <col min="6" max="6" width="14.875" customWidth="1"/>
  </cols>
  <sheetData>
    <row r="2" spans="2:11">
      <c r="B2" t="s">
        <v>2</v>
      </c>
      <c r="C2" s="1"/>
    </row>
    <row r="4" spans="2:11">
      <c r="B4" s="2" t="s">
        <v>0</v>
      </c>
      <c r="C4" s="2" t="s">
        <v>1</v>
      </c>
      <c r="E4" s="2" t="s">
        <v>3</v>
      </c>
      <c r="F4" s="3" t="s">
        <v>20</v>
      </c>
    </row>
    <row r="5" spans="2:11">
      <c r="B5" s="2">
        <v>1</v>
      </c>
      <c r="C5" s="3" t="s">
        <v>20</v>
      </c>
      <c r="E5" s="2" t="s">
        <v>4</v>
      </c>
      <c r="F5" s="2">
        <f>COUNTA(C:C)-1</f>
        <v>20</v>
      </c>
    </row>
    <row r="6" spans="2:11">
      <c r="B6" s="2">
        <v>2</v>
      </c>
      <c r="C6" s="3" t="s">
        <v>20</v>
      </c>
      <c r="E6" s="2" t="str">
        <f>F4&amp;"の数"</f>
        <v>+の数</v>
      </c>
      <c r="F6" s="2">
        <f>COUNTIF(C:C,F4)</f>
        <v>4</v>
      </c>
    </row>
    <row r="7" spans="2:11">
      <c r="B7" s="2">
        <v>3</v>
      </c>
      <c r="C7" s="3" t="s">
        <v>21</v>
      </c>
    </row>
    <row r="8" spans="2:11">
      <c r="B8" s="2">
        <v>4</v>
      </c>
      <c r="C8" s="3" t="s">
        <v>21</v>
      </c>
      <c r="E8" s="2" t="s">
        <v>5</v>
      </c>
      <c r="F8" s="7" t="s">
        <v>1</v>
      </c>
      <c r="G8" s="8"/>
      <c r="H8" s="8"/>
      <c r="I8" s="9"/>
    </row>
    <row r="9" spans="2:11">
      <c r="B9" s="2">
        <v>5</v>
      </c>
      <c r="C9" s="3" t="s">
        <v>21</v>
      </c>
      <c r="E9" s="2" t="s">
        <v>6</v>
      </c>
      <c r="F9" s="10" t="str">
        <f>"「"&amp;F4&amp;"」の確率と、そうではない確率は異なる、、等々"</f>
        <v>「+」の確率と、そうではない確率は異なる、、等々</v>
      </c>
      <c r="G9" s="11"/>
      <c r="H9" s="11"/>
      <c r="I9" s="12"/>
      <c r="J9" s="2" t="s">
        <v>10</v>
      </c>
      <c r="K9" s="2" t="s">
        <v>11</v>
      </c>
    </row>
    <row r="10" spans="2:11">
      <c r="B10" s="2">
        <v>6</v>
      </c>
      <c r="C10" s="3" t="s">
        <v>21</v>
      </c>
      <c r="E10" s="2" t="s">
        <v>7</v>
      </c>
      <c r="F10" s="10" t="str">
        <f>"「"&amp;F4&amp;"」の確率と、そうではない確率は一緒"</f>
        <v>「+」の確率と、そうではない確率は一緒</v>
      </c>
      <c r="G10" s="11"/>
      <c r="H10" s="11"/>
      <c r="I10" s="12"/>
      <c r="J10" s="2">
        <f>2*MIN(J11:J12)</f>
        <v>1.1817932128906253E-2</v>
      </c>
      <c r="K10" s="4" t="str">
        <f>IF(J10&lt;5%,"棄却","棄却できない")</f>
        <v>棄却</v>
      </c>
    </row>
    <row r="11" spans="2:11">
      <c r="B11" s="2">
        <v>7</v>
      </c>
      <c r="C11" s="3" t="s">
        <v>21</v>
      </c>
      <c r="E11" s="2" t="s">
        <v>8</v>
      </c>
      <c r="F11" s="10" t="str">
        <f>"「"&amp;F4&amp;"」の確率が大きい"</f>
        <v>「+」の確率が大きい</v>
      </c>
      <c r="G11" s="11"/>
      <c r="H11" s="11"/>
      <c r="I11" s="12"/>
      <c r="J11" s="2">
        <f>BINOMDIST(F6,F5,0.5,TRUE)</f>
        <v>5.9089660644531267E-3</v>
      </c>
      <c r="K11" s="4" t="str">
        <f>IF(J11&lt;5%,"棄却","棄却できない")</f>
        <v>棄却</v>
      </c>
    </row>
    <row r="12" spans="2:11">
      <c r="B12" s="2">
        <v>8</v>
      </c>
      <c r="C12" s="3" t="s">
        <v>21</v>
      </c>
      <c r="E12" s="2" t="s">
        <v>9</v>
      </c>
      <c r="F12" s="10" t="str">
        <f>"「"&amp;F4&amp;"」の確率が小さい"</f>
        <v>「+」の確率が小さい</v>
      </c>
      <c r="G12" s="11"/>
      <c r="H12" s="11"/>
      <c r="I12" s="12"/>
      <c r="J12" s="2">
        <f>1-BINOMDIST(F6-1,F5,0.5,TRUE)</f>
        <v>0.99871158599853516</v>
      </c>
      <c r="K12" s="4" t="str">
        <f>IF(J12&lt;5%,"棄却","棄却できない")</f>
        <v>棄却できない</v>
      </c>
    </row>
    <row r="13" spans="2:11">
      <c r="B13" s="2">
        <v>9</v>
      </c>
      <c r="C13" s="3" t="s">
        <v>21</v>
      </c>
    </row>
    <row r="14" spans="2:11">
      <c r="B14" s="2">
        <v>10</v>
      </c>
      <c r="C14" s="3" t="s">
        <v>21</v>
      </c>
    </row>
    <row r="15" spans="2:11">
      <c r="B15" s="2">
        <v>11</v>
      </c>
      <c r="C15" s="3" t="s">
        <v>20</v>
      </c>
    </row>
    <row r="16" spans="2:11">
      <c r="B16" s="2">
        <v>12</v>
      </c>
      <c r="C16" s="3" t="s">
        <v>20</v>
      </c>
    </row>
    <row r="17" spans="2:3">
      <c r="B17" s="2">
        <v>13</v>
      </c>
      <c r="C17" s="3" t="s">
        <v>21</v>
      </c>
    </row>
    <row r="18" spans="2:3">
      <c r="B18" s="2">
        <v>14</v>
      </c>
      <c r="C18" s="3" t="s">
        <v>21</v>
      </c>
    </row>
    <row r="19" spans="2:3">
      <c r="B19" s="2">
        <v>15</v>
      </c>
      <c r="C19" s="3" t="s">
        <v>21</v>
      </c>
    </row>
    <row r="20" spans="2:3">
      <c r="B20" s="2">
        <v>16</v>
      </c>
      <c r="C20" s="3" t="s">
        <v>21</v>
      </c>
    </row>
    <row r="21" spans="2:3">
      <c r="B21" s="2">
        <v>17</v>
      </c>
      <c r="C21" s="3" t="s">
        <v>21</v>
      </c>
    </row>
    <row r="22" spans="2:3">
      <c r="B22" s="2">
        <v>18</v>
      </c>
      <c r="C22" s="3" t="s">
        <v>21</v>
      </c>
    </row>
    <row r="23" spans="2:3">
      <c r="B23" s="2">
        <v>19</v>
      </c>
      <c r="C23" s="3" t="s">
        <v>21</v>
      </c>
    </row>
    <row r="24" spans="2:3">
      <c r="B24" s="2">
        <v>20</v>
      </c>
      <c r="C24" s="3" t="s">
        <v>21</v>
      </c>
    </row>
    <row r="25" spans="2:3">
      <c r="B25" s="2">
        <v>21</v>
      </c>
      <c r="C25" s="3"/>
    </row>
    <row r="26" spans="2:3">
      <c r="B26" s="2">
        <v>22</v>
      </c>
      <c r="C26" s="3"/>
    </row>
    <row r="27" spans="2:3">
      <c r="B27" s="2">
        <v>23</v>
      </c>
      <c r="C27" s="3"/>
    </row>
    <row r="28" spans="2:3">
      <c r="B28" s="2">
        <v>24</v>
      </c>
      <c r="C28" s="3"/>
    </row>
    <row r="29" spans="2:3">
      <c r="B29" s="2">
        <v>25</v>
      </c>
      <c r="C29" s="3"/>
    </row>
    <row r="30" spans="2:3">
      <c r="B30" s="2">
        <v>26</v>
      </c>
      <c r="C30" s="3"/>
    </row>
    <row r="31" spans="2:3">
      <c r="B31" s="2">
        <v>27</v>
      </c>
      <c r="C31" s="3"/>
    </row>
    <row r="32" spans="2:3">
      <c r="B32" s="2">
        <v>28</v>
      </c>
      <c r="C32" s="3"/>
    </row>
    <row r="33" spans="2:3">
      <c r="B33" s="2">
        <v>29</v>
      </c>
      <c r="C33" s="3"/>
    </row>
    <row r="34" spans="2:3">
      <c r="B34" s="2">
        <v>30</v>
      </c>
      <c r="C34" s="3"/>
    </row>
  </sheetData>
  <mergeCells count="5">
    <mergeCell ref="F8:I8"/>
    <mergeCell ref="F9:I9"/>
    <mergeCell ref="F10:I10"/>
    <mergeCell ref="F11:I11"/>
    <mergeCell ref="F12:I1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BINOMDIST関数練習</vt:lpstr>
      <vt:lpstr>まとめ</vt:lpstr>
      <vt:lpstr>例2</vt:lpstr>
      <vt:lpstr>例3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 Takanori</dc:creator>
  <cp:lastModifiedBy>SAKAGUCHI Takanori</cp:lastModifiedBy>
  <cp:lastPrinted>2014-04-16T05:37:03Z</cp:lastPrinted>
  <dcterms:created xsi:type="dcterms:W3CDTF">2014-04-08T09:48:43Z</dcterms:created>
  <dcterms:modified xsi:type="dcterms:W3CDTF">2014-04-18T04:47:31Z</dcterms:modified>
</cp:coreProperties>
</file>